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1/R209 Controle de Gestion/Coût complet/Chapitre 2 Coût complet/"/>
    </mc:Choice>
  </mc:AlternateContent>
  <xr:revisionPtr revIDLastSave="1" documentId="8_{D2BF5CAA-739C-4D85-99FE-EFDF8C4B8BDF}" xr6:coauthVersionLast="36" xr6:coauthVersionMax="36" xr10:uidLastSave="{235CA633-DC0D-494E-BA6C-8E2EE643FE85}"/>
  <bookViews>
    <workbookView xWindow="0" yWindow="0" windowWidth="23040" windowHeight="9060" xr2:uid="{6D44331A-C612-4951-857A-EB4EC07DE78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D25" i="1"/>
  <c r="D24" i="1"/>
  <c r="B25" i="1"/>
  <c r="C23" i="1"/>
  <c r="D23" i="1"/>
  <c r="B23" i="1"/>
  <c r="C19" i="1"/>
  <c r="D18" i="1"/>
  <c r="D19" i="1" s="1"/>
  <c r="D17" i="1"/>
  <c r="C16" i="1"/>
  <c r="D16" i="1"/>
  <c r="B16" i="1"/>
  <c r="C12" i="1"/>
  <c r="D12" i="1"/>
  <c r="D11" i="1"/>
  <c r="D10" i="1"/>
  <c r="D6" i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2" authorId="0" shapeId="0" xr:uid="{671D84C7-1A37-4CDE-96C6-FC85CEA606EF}">
      <text>
        <r>
          <rPr>
            <b/>
            <sz val="9"/>
            <color indexed="81"/>
            <rFont val="Tahoma"/>
            <family val="2"/>
          </rPr>
          <t>30000 / 1200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<sst xmlns="http://schemas.openxmlformats.org/spreadsheetml/2006/main" count="35" uniqueCount="27">
  <si>
    <t>Principaux</t>
  </si>
  <si>
    <t>TOTAL</t>
  </si>
  <si>
    <t>Approvisionnement</t>
  </si>
  <si>
    <t>Production</t>
  </si>
  <si>
    <t>Administration</t>
  </si>
  <si>
    <t>Répartition secondaire</t>
  </si>
  <si>
    <t>Unité d'œuvre</t>
  </si>
  <si>
    <t>Montant des achats de MP</t>
  </si>
  <si>
    <t>Quantité de produits fabriqués</t>
  </si>
  <si>
    <t>Chiffre d'affaires réalisés</t>
  </si>
  <si>
    <t>Nombre d'unité d'œuvre</t>
  </si>
  <si>
    <t>Coût d'une unité d'œuvre</t>
  </si>
  <si>
    <t>A</t>
  </si>
  <si>
    <t>Quantité</t>
  </si>
  <si>
    <t>Prix unitaire</t>
  </si>
  <si>
    <t>Montant</t>
  </si>
  <si>
    <t xml:space="preserve">Achat </t>
  </si>
  <si>
    <t xml:space="preserve">Centre approvisionnement </t>
  </si>
  <si>
    <t>COUT D'APPROVISIONNEMENT</t>
  </si>
  <si>
    <t>Coût d'approvisionnement</t>
  </si>
  <si>
    <t>MOD</t>
  </si>
  <si>
    <t xml:space="preserve">Centre production </t>
  </si>
  <si>
    <t>COUT PRODUCTION</t>
  </si>
  <si>
    <t>Coût de production</t>
  </si>
  <si>
    <t>Frais markéting</t>
  </si>
  <si>
    <t>Centre administration</t>
  </si>
  <si>
    <t>COUT DE REVIENT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</si>
</sst>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8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8" fontId="0" fillId="0" borderId="6" xfId="0" applyNumberFormat="1" applyBorder="1"/>
    <xf numFmtId="6" fontId="5" fillId="0" borderId="6" xfId="0" applyNumberFormat="1" applyFont="1" applyBorder="1" applyAlignment="1">
      <alignment vertical="center"/>
    </xf>
    <xf numFmtId="8" fontId="5" fillId="0" borderId="6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vertical="center" wrapText="1"/>
    </xf>
    <xf numFmtId="8" fontId="5" fillId="0" borderId="6" xfId="0" applyNumberFormat="1" applyFont="1" applyBorder="1" applyAlignment="1">
      <alignment vertical="center"/>
    </xf>
    <xf numFmtId="44" fontId="5" fillId="0" borderId="6" xfId="1" applyFont="1" applyBorder="1" applyAlignment="1">
      <alignment vertical="center"/>
    </xf>
    <xf numFmtId="44" fontId="4" fillId="0" borderId="6" xfId="0" applyNumberFormat="1" applyFont="1" applyBorder="1" applyAlignment="1">
      <alignment vertical="center"/>
    </xf>
    <xf numFmtId="44" fontId="5" fillId="0" borderId="6" xfId="1" applyFont="1" applyBorder="1" applyAlignment="1">
      <alignment horizontal="center" vertical="center"/>
    </xf>
    <xf numFmtId="44" fontId="5" fillId="0" borderId="6" xfId="1" applyFont="1" applyBorder="1" applyAlignment="1">
      <alignment horizontal="right" vertical="center"/>
    </xf>
    <xf numFmtId="44" fontId="4" fillId="2" borderId="6" xfId="0" applyNumberFormat="1" applyFont="1" applyFill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171450</xdr:rowOff>
    </xdr:from>
    <xdr:to>
      <xdr:col>2</xdr:col>
      <xdr:colOff>857250</xdr:colOff>
      <xdr:row>10</xdr:row>
      <xdr:rowOff>128588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2C28B726-5206-4E56-A88E-E478E7C7387B}"/>
            </a:ext>
          </a:extLst>
        </xdr:cNvPr>
        <xdr:cNvCxnSpPr/>
      </xdr:nvCxnSpPr>
      <xdr:spPr>
        <a:xfrm>
          <a:off x="2786063" y="1247775"/>
          <a:ext cx="1414462" cy="9096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F411-23B8-49E3-A49F-24F6E8494449}">
  <dimension ref="A1:E26"/>
  <sheetViews>
    <sheetView tabSelected="1" topLeftCell="A11" zoomScale="160" zoomScaleNormal="160" workbookViewId="0">
      <selection activeCell="C26" sqref="C26"/>
    </sheetView>
  </sheetViews>
  <sheetFormatPr baseColWidth="10" defaultRowHeight="14.4" x14ac:dyDescent="0.3"/>
  <cols>
    <col min="1" max="1" width="30.21875" customWidth="1"/>
    <col min="2" max="5" width="18.5546875" customWidth="1"/>
  </cols>
  <sheetData>
    <row r="1" spans="1:5" ht="15" thickBot="1" x14ac:dyDescent="0.35">
      <c r="B1" s="9" t="s">
        <v>0</v>
      </c>
      <c r="C1" s="10"/>
      <c r="D1" s="11"/>
      <c r="E1" s="12" t="s">
        <v>1</v>
      </c>
    </row>
    <row r="2" spans="1:5" ht="15" thickBot="1" x14ac:dyDescent="0.35">
      <c r="B2" s="1" t="s">
        <v>2</v>
      </c>
      <c r="C2" s="2" t="s">
        <v>3</v>
      </c>
      <c r="D2" s="2" t="s">
        <v>4</v>
      </c>
      <c r="E2" s="13"/>
    </row>
    <row r="3" spans="1:5" ht="15" thickBot="1" x14ac:dyDescent="0.35">
      <c r="A3" s="3" t="s">
        <v>5</v>
      </c>
      <c r="B3" s="4">
        <v>15000</v>
      </c>
      <c r="C3" s="4">
        <v>10000</v>
      </c>
      <c r="D3" s="4">
        <v>42500</v>
      </c>
      <c r="E3" s="4">
        <v>67500</v>
      </c>
    </row>
    <row r="4" spans="1:5" ht="24.6" thickBot="1" x14ac:dyDescent="0.35">
      <c r="A4" s="1" t="s">
        <v>6</v>
      </c>
      <c r="B4" s="30" t="s">
        <v>7</v>
      </c>
      <c r="C4" s="17" t="s">
        <v>8</v>
      </c>
      <c r="D4" s="17" t="s">
        <v>9</v>
      </c>
      <c r="E4" s="14"/>
    </row>
    <row r="5" spans="1:5" ht="15" thickBot="1" x14ac:dyDescent="0.35">
      <c r="A5" s="1" t="s">
        <v>10</v>
      </c>
      <c r="B5" s="5">
        <v>60000</v>
      </c>
      <c r="C5" s="5">
        <v>1000</v>
      </c>
      <c r="D5" s="5">
        <v>425000</v>
      </c>
      <c r="E5" s="15"/>
    </row>
    <row r="6" spans="1:5" ht="15" thickBot="1" x14ac:dyDescent="0.35">
      <c r="A6" s="6" t="s">
        <v>11</v>
      </c>
      <c r="B6" s="7">
        <v>0.25</v>
      </c>
      <c r="C6" s="27">
        <f>C3/C5</f>
        <v>10</v>
      </c>
      <c r="D6" s="7">
        <f>D3/D5</f>
        <v>0.1</v>
      </c>
      <c r="E6" s="16"/>
    </row>
    <row r="7" spans="1:5" ht="15" thickBot="1" x14ac:dyDescent="0.35"/>
    <row r="8" spans="1:5" ht="15" thickBot="1" x14ac:dyDescent="0.35">
      <c r="A8" s="18"/>
      <c r="B8" s="25" t="s">
        <v>12</v>
      </c>
      <c r="C8" s="24"/>
      <c r="D8" s="26"/>
    </row>
    <row r="9" spans="1:5" ht="15" thickBot="1" x14ac:dyDescent="0.35">
      <c r="A9" s="19"/>
      <c r="B9" s="20" t="s">
        <v>13</v>
      </c>
      <c r="C9" s="20" t="s">
        <v>14</v>
      </c>
      <c r="D9" s="20" t="s">
        <v>15</v>
      </c>
    </row>
    <row r="10" spans="1:5" ht="15" thickBot="1" x14ac:dyDescent="0.35">
      <c r="A10" s="19" t="s">
        <v>16</v>
      </c>
      <c r="B10" s="21">
        <v>1200</v>
      </c>
      <c r="C10" s="28">
        <v>20</v>
      </c>
      <c r="D10" s="32">
        <f>B10*C10</f>
        <v>24000</v>
      </c>
    </row>
    <row r="11" spans="1:5" ht="15" thickBot="1" x14ac:dyDescent="0.35">
      <c r="A11" s="19" t="s">
        <v>17</v>
      </c>
      <c r="B11" s="22">
        <v>24000</v>
      </c>
      <c r="C11" s="29">
        <v>0.25</v>
      </c>
      <c r="D11" s="31">
        <f>B11*C11</f>
        <v>6000</v>
      </c>
    </row>
    <row r="12" spans="1:5" ht="15" thickBot="1" x14ac:dyDescent="0.35">
      <c r="A12" s="23" t="s">
        <v>18</v>
      </c>
      <c r="B12" s="8">
        <v>1200</v>
      </c>
      <c r="C12" s="33">
        <f>D12/B12</f>
        <v>25</v>
      </c>
      <c r="D12" s="33">
        <f>SUM(D10:D11)</f>
        <v>30000</v>
      </c>
    </row>
    <row r="13" spans="1:5" ht="15" thickBot="1" x14ac:dyDescent="0.35"/>
    <row r="14" spans="1:5" ht="15" thickBot="1" x14ac:dyDescent="0.35">
      <c r="A14" s="18"/>
      <c r="B14" s="25" t="s">
        <v>12</v>
      </c>
      <c r="C14" s="24"/>
      <c r="D14" s="26"/>
    </row>
    <row r="15" spans="1:5" ht="15" thickBot="1" x14ac:dyDescent="0.35">
      <c r="A15" s="19"/>
      <c r="B15" s="20" t="s">
        <v>13</v>
      </c>
      <c r="C15" s="20" t="s">
        <v>14</v>
      </c>
      <c r="D15" s="20" t="s">
        <v>15</v>
      </c>
    </row>
    <row r="16" spans="1:5" ht="15" thickBot="1" x14ac:dyDescent="0.35">
      <c r="A16" s="19" t="s">
        <v>19</v>
      </c>
      <c r="B16" s="21">
        <f>B12</f>
        <v>1200</v>
      </c>
      <c r="C16" s="34">
        <f t="shared" ref="C16:D16" si="0">C12</f>
        <v>25</v>
      </c>
      <c r="D16" s="34">
        <f t="shared" si="0"/>
        <v>30000</v>
      </c>
    </row>
    <row r="17" spans="1:4" ht="15" thickBot="1" x14ac:dyDescent="0.35">
      <c r="A17" s="19" t="s">
        <v>20</v>
      </c>
      <c r="B17" s="21">
        <v>800</v>
      </c>
      <c r="C17" s="35">
        <v>42</v>
      </c>
      <c r="D17" s="32">
        <f>B17*C17</f>
        <v>33600</v>
      </c>
    </row>
    <row r="18" spans="1:4" ht="15" thickBot="1" x14ac:dyDescent="0.35">
      <c r="A18" s="19" t="s">
        <v>21</v>
      </c>
      <c r="B18" s="21">
        <v>300</v>
      </c>
      <c r="C18" s="35">
        <v>10</v>
      </c>
      <c r="D18" s="32">
        <f>B18*C18</f>
        <v>3000</v>
      </c>
    </row>
    <row r="19" spans="1:4" ht="15" thickBot="1" x14ac:dyDescent="0.35">
      <c r="A19" s="23" t="s">
        <v>22</v>
      </c>
      <c r="B19" s="8">
        <v>300</v>
      </c>
      <c r="C19" s="33">
        <f>D19/B19</f>
        <v>222</v>
      </c>
      <c r="D19" s="33">
        <f>SUM(D16:D18)</f>
        <v>66600</v>
      </c>
    </row>
    <row r="20" spans="1:4" ht="15" thickBot="1" x14ac:dyDescent="0.35"/>
    <row r="21" spans="1:4" ht="15" thickBot="1" x14ac:dyDescent="0.35">
      <c r="A21" s="18"/>
      <c r="B21" s="25" t="s">
        <v>12</v>
      </c>
      <c r="C21" s="24"/>
      <c r="D21" s="26"/>
    </row>
    <row r="22" spans="1:4" ht="15" thickBot="1" x14ac:dyDescent="0.35">
      <c r="A22" s="19"/>
      <c r="B22" s="20" t="s">
        <v>13</v>
      </c>
      <c r="C22" s="20" t="s">
        <v>14</v>
      </c>
      <c r="D22" s="20" t="s">
        <v>15</v>
      </c>
    </row>
    <row r="23" spans="1:4" ht="15" thickBot="1" x14ac:dyDescent="0.35">
      <c r="A23" s="19" t="s">
        <v>23</v>
      </c>
      <c r="B23" s="21">
        <f>B19</f>
        <v>300</v>
      </c>
      <c r="C23" s="35">
        <f t="shared" ref="C23:D23" si="1">C19</f>
        <v>222</v>
      </c>
      <c r="D23" s="35">
        <f t="shared" si="1"/>
        <v>66600</v>
      </c>
    </row>
    <row r="24" spans="1:4" ht="15" thickBot="1" x14ac:dyDescent="0.35">
      <c r="A24" s="19" t="s">
        <v>24</v>
      </c>
      <c r="B24" s="21">
        <v>300</v>
      </c>
      <c r="C24" s="35">
        <v>7</v>
      </c>
      <c r="D24" s="35">
        <f>B24*C24</f>
        <v>2100</v>
      </c>
    </row>
    <row r="25" spans="1:4" ht="15" thickBot="1" x14ac:dyDescent="0.35">
      <c r="A25" s="19" t="s">
        <v>25</v>
      </c>
      <c r="B25" s="21">
        <f>300*250</f>
        <v>75000</v>
      </c>
      <c r="C25" s="35">
        <v>0.1</v>
      </c>
      <c r="D25" s="35">
        <f>B25*C25</f>
        <v>7500</v>
      </c>
    </row>
    <row r="26" spans="1:4" ht="15" thickBot="1" x14ac:dyDescent="0.35">
      <c r="A26" s="23" t="s">
        <v>26</v>
      </c>
      <c r="B26" s="8">
        <v>300</v>
      </c>
      <c r="C26" s="36">
        <f>D26/B26</f>
        <v>254</v>
      </c>
      <c r="D26" s="33">
        <f>SUM(D23:D25)</f>
        <v>76200</v>
      </c>
    </row>
  </sheetData>
  <mergeCells count="6">
    <mergeCell ref="B1:D1"/>
    <mergeCell ref="E1:E2"/>
    <mergeCell ref="E4:E6"/>
    <mergeCell ref="B8:D8"/>
    <mergeCell ref="B14:D14"/>
    <mergeCell ref="B21:D21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64fd4b693ab861ecd05c7c9a0ff5b72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1d535e6f73a1e622272d656ab1345b4a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Props1.xml><?xml version="1.0" encoding="utf-8"?>
<ds:datastoreItem xmlns:ds="http://schemas.openxmlformats.org/officeDocument/2006/customXml" ds:itemID="{5C92FE01-EA22-4699-95BB-9A7BBCFD8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ABDE44-56C3-47B6-B103-CD412CC406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DD5060-73E3-4CE9-B30F-FC2EF20B8CC2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1b6f2b70-d5a1-4544-a145-5b4293f1365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Noel</dc:creator>
  <cp:lastModifiedBy>Eric Noel</cp:lastModifiedBy>
  <dcterms:created xsi:type="dcterms:W3CDTF">2025-05-02T07:49:41Z</dcterms:created>
  <dcterms:modified xsi:type="dcterms:W3CDTF">2025-05-02T08:33:13Z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</Properties>
</file>