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.noel\OneDrive\Enseignement\IUT BRETIGNY GEA\M2205\Thème 2 - Le coût complet\Chapitre 1 Coût complet\"/>
    </mc:Choice>
  </mc:AlternateContent>
  <xr:revisionPtr revIDLastSave="3" documentId="8_{AE03A83F-CF00-46B5-AE0C-485555797A36}" xr6:coauthVersionLast="36" xr6:coauthVersionMax="36" xr10:uidLastSave="{B7F4354E-EEAD-4484-8EE8-275788BF324A}"/>
  <bookViews>
    <workbookView xWindow="0" yWindow="0" windowWidth="28800" windowHeight="11925" xr2:uid="{F20A0B7F-C9F0-4E85-9FC1-A0B79B750C44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K16" i="1"/>
  <c r="J31" i="1" l="1"/>
  <c r="L31" i="1" s="1"/>
  <c r="H31" i="1"/>
  <c r="H30" i="1"/>
  <c r="L29" i="1"/>
  <c r="L28" i="1"/>
  <c r="D28" i="1"/>
  <c r="L27" i="1"/>
  <c r="J27" i="1"/>
  <c r="H27" i="1"/>
  <c r="H26" i="1"/>
  <c r="L25" i="1"/>
  <c r="L24" i="1"/>
  <c r="D24" i="1"/>
  <c r="L23" i="1"/>
  <c r="H16" i="1"/>
  <c r="D15" i="1"/>
  <c r="D13" i="1"/>
  <c r="J12" i="1"/>
  <c r="J13" i="1" s="1"/>
  <c r="J14" i="1" s="1"/>
  <c r="L12" i="1"/>
  <c r="K12" i="1" s="1"/>
  <c r="F4" i="1"/>
  <c r="F3" i="1"/>
  <c r="D4" i="1"/>
  <c r="D5" i="1" s="1"/>
  <c r="B4" i="1"/>
  <c r="B5" i="1" s="1"/>
  <c r="L13" i="1" l="1"/>
  <c r="K13" i="1" s="1"/>
  <c r="G14" i="1"/>
  <c r="H14" i="1" s="1"/>
  <c r="K14" i="1"/>
  <c r="J15" i="1"/>
  <c r="J16" i="1" s="1"/>
  <c r="L16" i="1" s="1"/>
  <c r="L14" i="1"/>
  <c r="L15" i="1" s="1"/>
  <c r="K15" i="1" s="1"/>
  <c r="C5" i="1"/>
  <c r="G3" i="1" s="1"/>
  <c r="H3" i="1" s="1"/>
  <c r="H4" i="1" s="1"/>
  <c r="G4" i="1" s="1"/>
  <c r="H5" i="1" l="1"/>
</calcChain>
</file>

<file path=xl/sharedStrings.xml><?xml version="1.0" encoding="utf-8"?>
<sst xmlns="http://schemas.openxmlformats.org/spreadsheetml/2006/main" count="41" uniqueCount="14">
  <si>
    <t>Montant</t>
  </si>
  <si>
    <t>TOTAL</t>
  </si>
  <si>
    <t>Consommation</t>
  </si>
  <si>
    <t>CUMP FIN DE PERIODE</t>
  </si>
  <si>
    <t>ENTREES</t>
  </si>
  <si>
    <t>Quantité</t>
  </si>
  <si>
    <t>PU</t>
  </si>
  <si>
    <t>SORTIES</t>
  </si>
  <si>
    <t>Stock Inital</t>
  </si>
  <si>
    <t>Achats du mois</t>
  </si>
  <si>
    <t>Stock Final</t>
  </si>
  <si>
    <t>CUMP APRES CHAQUE ENTREE</t>
  </si>
  <si>
    <t>STOCK</t>
  </si>
  <si>
    <t>PEPS (PREMIER ENTREE - PREMIER SORTIE)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</si>
</sst>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NumberFormat="1"/>
    <xf numFmtId="0" fontId="3" fillId="0" borderId="1" xfId="0" applyFont="1" applyFill="1" applyBorder="1" applyAlignment="1">
      <alignment vertical="center"/>
    </xf>
    <xf numFmtId="8" fontId="2" fillId="0" borderId="1" xfId="0" applyNumberFormat="1" applyFont="1" applyFill="1" applyBorder="1" applyAlignment="1">
      <alignment vertical="center"/>
    </xf>
    <xf numFmtId="8" fontId="3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1" xfId="0" applyFont="1" applyFill="1" applyBorder="1"/>
    <xf numFmtId="0" fontId="8" fillId="0" borderId="1" xfId="0" applyFont="1" applyFill="1" applyBorder="1"/>
    <xf numFmtId="44" fontId="8" fillId="0" borderId="1" xfId="1" applyFont="1" applyFill="1" applyBorder="1"/>
    <xf numFmtId="16" fontId="7" fillId="0" borderId="1" xfId="0" applyNumberFormat="1" applyFont="1" applyFill="1" applyBorder="1" applyAlignment="1">
      <alignment horizontal="center"/>
    </xf>
    <xf numFmtId="44" fontId="7" fillId="0" borderId="1" xfId="0" applyNumberFormat="1" applyFont="1" applyFill="1" applyBorder="1"/>
    <xf numFmtId="44" fontId="7" fillId="0" borderId="1" xfId="1" applyFont="1" applyFill="1" applyBorder="1"/>
    <xf numFmtId="0" fontId="7" fillId="0" borderId="1" xfId="0" applyFont="1" applyFill="1" applyBorder="1" applyAlignment="1">
      <alignment horizontal="center"/>
    </xf>
    <xf numFmtId="16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44" fontId="3" fillId="0" borderId="1" xfId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8" fontId="4" fillId="0" borderId="1" xfId="0" applyNumberFormat="1" applyFont="1" applyFill="1" applyBorder="1" applyAlignment="1">
      <alignment vertical="center"/>
    </xf>
    <xf numFmtId="16" fontId="5" fillId="0" borderId="1" xfId="0" applyNumberFormat="1" applyFont="1" applyFill="1" applyBorder="1" applyAlignment="1">
      <alignment vertical="center"/>
    </xf>
    <xf numFmtId="44" fontId="5" fillId="0" borderId="1" xfId="0" applyNumberFormat="1" applyFont="1" applyFill="1" applyBorder="1" applyAlignment="1">
      <alignment vertical="center"/>
    </xf>
    <xf numFmtId="164" fontId="5" fillId="0" borderId="1" xfId="1" applyNumberFormat="1" applyFont="1" applyFill="1" applyBorder="1" applyAlignment="1">
      <alignment vertical="center"/>
    </xf>
    <xf numFmtId="8" fontId="6" fillId="0" borderId="1" xfId="0" applyNumberFormat="1" applyFont="1" applyFill="1" applyBorder="1" applyAlignment="1">
      <alignment vertical="center"/>
    </xf>
    <xf numFmtId="8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16" fontId="5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" fontId="4" fillId="0" borderId="1" xfId="0" applyNumberFormat="1" applyFont="1" applyFill="1" applyBorder="1" applyAlignment="1">
      <alignment vertical="center"/>
    </xf>
    <xf numFmtId="44" fontId="5" fillId="0" borderId="1" xfId="1" applyFont="1" applyFill="1" applyBorder="1" applyAlignment="1">
      <alignment vertical="center"/>
    </xf>
    <xf numFmtId="16" fontId="8" fillId="0" borderId="1" xfId="0" applyNumberFormat="1" applyFont="1" applyFill="1" applyBorder="1"/>
    <xf numFmtId="16" fontId="7" fillId="0" borderId="5" xfId="0" applyNumberFormat="1" applyFont="1" applyFill="1" applyBorder="1" applyAlignment="1">
      <alignment horizontal="center" vertical="center"/>
    </xf>
    <xf numFmtId="16" fontId="7" fillId="0" borderId="6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BF5DE-2387-4C35-8835-7A76401A4C38}">
  <dimension ref="A1:L31"/>
  <sheetViews>
    <sheetView tabSelected="1" topLeftCell="A9" workbookViewId="0">
      <selection activeCell="O15" sqref="O15"/>
    </sheetView>
  </sheetViews>
  <sheetFormatPr baseColWidth="10" defaultRowHeight="15" x14ac:dyDescent="0.25"/>
  <cols>
    <col min="1" max="1" width="14.28515625" bestFit="1" customWidth="1"/>
    <col min="2" max="2" width="9.42578125" customWidth="1"/>
    <col min="3" max="3" width="12" customWidth="1"/>
    <col min="4" max="4" width="12.28515625" bestFit="1" customWidth="1"/>
    <col min="5" max="5" width="14.42578125" bestFit="1" customWidth="1"/>
    <col min="6" max="6" width="8.28515625" bestFit="1" customWidth="1"/>
    <col min="7" max="7" width="11.5703125" customWidth="1"/>
    <col min="8" max="8" width="21.85546875" customWidth="1"/>
    <col min="9" max="9" width="9.42578125" customWidth="1"/>
    <col min="10" max="10" width="14.5703125" customWidth="1"/>
    <col min="11" max="11" width="10.85546875" customWidth="1"/>
    <col min="12" max="12" width="11.140625" bestFit="1" customWidth="1"/>
  </cols>
  <sheetData>
    <row r="1" spans="1:12" x14ac:dyDescent="0.25">
      <c r="A1" s="39" t="s">
        <v>3</v>
      </c>
      <c r="B1" s="39"/>
      <c r="C1" s="39"/>
      <c r="D1" s="39"/>
      <c r="E1" s="39"/>
      <c r="F1" s="39"/>
      <c r="G1" s="39"/>
      <c r="H1" s="39"/>
    </row>
    <row r="2" spans="1:12" x14ac:dyDescent="0.25">
      <c r="A2" s="2" t="s">
        <v>4</v>
      </c>
      <c r="B2" s="17" t="s">
        <v>5</v>
      </c>
      <c r="C2" s="17" t="s">
        <v>6</v>
      </c>
      <c r="D2" s="17" t="s">
        <v>0</v>
      </c>
      <c r="E2" s="17" t="s">
        <v>7</v>
      </c>
      <c r="F2" s="17" t="s">
        <v>5</v>
      </c>
      <c r="G2" s="17" t="s">
        <v>6</v>
      </c>
      <c r="H2" s="17" t="s">
        <v>0</v>
      </c>
      <c r="K2" s="1"/>
    </row>
    <row r="3" spans="1:12" x14ac:dyDescent="0.25">
      <c r="A3" s="18" t="s">
        <v>8</v>
      </c>
      <c r="B3" s="5">
        <v>400</v>
      </c>
      <c r="C3" s="3"/>
      <c r="D3" s="3">
        <v>4800</v>
      </c>
      <c r="E3" s="2" t="s">
        <v>2</v>
      </c>
      <c r="F3" s="19">
        <f>900+1500</f>
        <v>2400</v>
      </c>
      <c r="G3" s="3">
        <f>C5</f>
        <v>12.65</v>
      </c>
      <c r="H3" s="4">
        <f>F3*G3</f>
        <v>30360</v>
      </c>
      <c r="K3" s="1"/>
    </row>
    <row r="4" spans="1:12" x14ac:dyDescent="0.25">
      <c r="A4" s="2" t="s">
        <v>9</v>
      </c>
      <c r="B4" s="19">
        <f>1600+2000</f>
        <v>3600</v>
      </c>
      <c r="C4" s="20"/>
      <c r="D4" s="4">
        <f>1600*13+(2000*12.5)</f>
        <v>45800</v>
      </c>
      <c r="E4" s="2" t="s">
        <v>10</v>
      </c>
      <c r="F4" s="5">
        <f>F5-F3</f>
        <v>1600</v>
      </c>
      <c r="G4" s="3">
        <f>H4/F4</f>
        <v>12.65</v>
      </c>
      <c r="H4" s="4">
        <f>D5-H3</f>
        <v>20240</v>
      </c>
      <c r="K4" s="1"/>
    </row>
    <row r="5" spans="1:12" x14ac:dyDescent="0.25">
      <c r="A5" s="2" t="s">
        <v>1</v>
      </c>
      <c r="B5" s="5">
        <f>B3+B4</f>
        <v>4000</v>
      </c>
      <c r="C5" s="3">
        <f>D5/B5</f>
        <v>12.65</v>
      </c>
      <c r="D5" s="3">
        <f>D3+D4</f>
        <v>50600</v>
      </c>
      <c r="E5" s="2" t="s">
        <v>1</v>
      </c>
      <c r="F5" s="19">
        <v>4000</v>
      </c>
      <c r="G5" s="3"/>
      <c r="H5" s="3">
        <f>H3+H4</f>
        <v>50600</v>
      </c>
      <c r="K5" s="1"/>
    </row>
    <row r="10" spans="1:12" x14ac:dyDescent="0.25">
      <c r="A10" s="40" t="s">
        <v>11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2" x14ac:dyDescent="0.25">
      <c r="A11" s="21" t="s">
        <v>4</v>
      </c>
      <c r="B11" s="33" t="s">
        <v>5</v>
      </c>
      <c r="C11" s="33" t="s">
        <v>6</v>
      </c>
      <c r="D11" s="33" t="s">
        <v>0</v>
      </c>
      <c r="E11" s="33" t="s">
        <v>7</v>
      </c>
      <c r="F11" s="33" t="s">
        <v>5</v>
      </c>
      <c r="G11" s="33" t="s">
        <v>6</v>
      </c>
      <c r="H11" s="33" t="s">
        <v>0</v>
      </c>
      <c r="I11" s="33" t="s">
        <v>12</v>
      </c>
      <c r="J11" s="33" t="s">
        <v>5</v>
      </c>
      <c r="K11" s="33" t="s">
        <v>6</v>
      </c>
      <c r="L11" s="33" t="s">
        <v>0</v>
      </c>
    </row>
    <row r="12" spans="1:12" x14ac:dyDescent="0.25">
      <c r="A12" s="21"/>
      <c r="B12" s="21"/>
      <c r="C12" s="21"/>
      <c r="D12" s="21"/>
      <c r="E12" s="21"/>
      <c r="F12" s="21"/>
      <c r="G12" s="22"/>
      <c r="H12" s="21"/>
      <c r="I12" s="34">
        <v>44317</v>
      </c>
      <c r="J12" s="23">
        <f>B3</f>
        <v>400</v>
      </c>
      <c r="K12" s="24">
        <f>L12/J12</f>
        <v>12</v>
      </c>
      <c r="L12" s="24">
        <f>D3</f>
        <v>4800</v>
      </c>
    </row>
    <row r="13" spans="1:12" ht="18.75" x14ac:dyDescent="0.25">
      <c r="A13" s="25">
        <v>44325</v>
      </c>
      <c r="B13" s="21">
        <v>1600</v>
      </c>
      <c r="C13" s="26">
        <v>13</v>
      </c>
      <c r="D13" s="27">
        <f>B13*C13</f>
        <v>20800</v>
      </c>
      <c r="E13" s="21"/>
      <c r="F13" s="21"/>
      <c r="G13" s="22"/>
      <c r="H13" s="21"/>
      <c r="I13" s="25">
        <v>44325</v>
      </c>
      <c r="J13" s="23">
        <f>J12+B13</f>
        <v>2000</v>
      </c>
      <c r="K13" s="28">
        <f>L13/J13</f>
        <v>12.8</v>
      </c>
      <c r="L13" s="29">
        <f>L12+D13</f>
        <v>25600</v>
      </c>
    </row>
    <row r="14" spans="1:12" x14ac:dyDescent="0.25">
      <c r="A14" s="21"/>
      <c r="B14" s="21"/>
      <c r="C14" s="21"/>
      <c r="D14" s="21"/>
      <c r="E14" s="25">
        <v>44329</v>
      </c>
      <c r="F14" s="21">
        <v>900</v>
      </c>
      <c r="G14" s="29">
        <f>K13</f>
        <v>12.8</v>
      </c>
      <c r="H14" s="24">
        <f>F14*G14</f>
        <v>11520</v>
      </c>
      <c r="I14" s="25">
        <v>44329</v>
      </c>
      <c r="J14" s="30">
        <f>J13-F14</f>
        <v>1100</v>
      </c>
      <c r="K14" s="29">
        <f>K13</f>
        <v>12.8</v>
      </c>
      <c r="L14" s="29">
        <f>J14*K14</f>
        <v>14080</v>
      </c>
    </row>
    <row r="15" spans="1:12" ht="18.75" x14ac:dyDescent="0.25">
      <c r="A15" s="25">
        <v>44336</v>
      </c>
      <c r="B15" s="21">
        <v>2000</v>
      </c>
      <c r="C15" s="35">
        <v>12.5</v>
      </c>
      <c r="D15" s="27">
        <f>B15*C15</f>
        <v>25000</v>
      </c>
      <c r="E15" s="21"/>
      <c r="F15" s="21"/>
      <c r="G15" s="21"/>
      <c r="H15" s="21"/>
      <c r="I15" s="25">
        <v>44336</v>
      </c>
      <c r="J15" s="30">
        <f>J14+B15</f>
        <v>3100</v>
      </c>
      <c r="K15" s="28">
        <f>L15/J15</f>
        <v>12.606451612903227</v>
      </c>
      <c r="L15" s="29">
        <f>L14+D15</f>
        <v>39080</v>
      </c>
    </row>
    <row r="16" spans="1:12" x14ac:dyDescent="0.25">
      <c r="A16" s="21"/>
      <c r="B16" s="21"/>
      <c r="C16" s="21"/>
      <c r="D16" s="21"/>
      <c r="E16" s="31">
        <v>44344</v>
      </c>
      <c r="F16" s="30">
        <v>1500</v>
      </c>
      <c r="G16" s="29">
        <f>K15</f>
        <v>12.606451612903227</v>
      </c>
      <c r="H16" s="29">
        <f>F16*G16</f>
        <v>18909.677419354841</v>
      </c>
      <c r="I16" s="31">
        <v>44344</v>
      </c>
      <c r="J16" s="30">
        <f>J15-F16</f>
        <v>1600</v>
      </c>
      <c r="K16" s="29">
        <f>K15</f>
        <v>12.606451612903227</v>
      </c>
      <c r="L16" s="29">
        <f>J16*K16</f>
        <v>20170.322580645163</v>
      </c>
    </row>
    <row r="21" spans="1:12" ht="15.75" thickBot="1" x14ac:dyDescent="0.3">
      <c r="A21" s="41" t="s">
        <v>13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</row>
    <row r="22" spans="1:12" x14ac:dyDescent="0.25">
      <c r="A22" s="6" t="s">
        <v>4</v>
      </c>
      <c r="B22" s="7" t="s">
        <v>5</v>
      </c>
      <c r="C22" s="7" t="s">
        <v>6</v>
      </c>
      <c r="D22" s="7" t="s">
        <v>0</v>
      </c>
      <c r="E22" s="8" t="s">
        <v>7</v>
      </c>
      <c r="F22" s="7" t="s">
        <v>5</v>
      </c>
      <c r="G22" s="7" t="s">
        <v>6</v>
      </c>
      <c r="H22" s="7" t="s">
        <v>0</v>
      </c>
      <c r="I22" s="7" t="s">
        <v>12</v>
      </c>
      <c r="J22" s="7" t="s">
        <v>5</v>
      </c>
      <c r="K22" s="7" t="s">
        <v>6</v>
      </c>
      <c r="L22" s="7" t="s">
        <v>0</v>
      </c>
    </row>
    <row r="23" spans="1:12" x14ac:dyDescent="0.25">
      <c r="A23" s="9"/>
      <c r="B23" s="9"/>
      <c r="C23" s="9"/>
      <c r="D23" s="9"/>
      <c r="E23" s="9"/>
      <c r="F23" s="9"/>
      <c r="G23" s="9"/>
      <c r="H23" s="9"/>
      <c r="I23" s="36">
        <v>44317</v>
      </c>
      <c r="J23" s="10">
        <v>400</v>
      </c>
      <c r="K23" s="11">
        <v>12</v>
      </c>
      <c r="L23" s="11">
        <f>J23*K23</f>
        <v>4800</v>
      </c>
    </row>
    <row r="24" spans="1:12" x14ac:dyDescent="0.25">
      <c r="A24" s="12">
        <v>44325</v>
      </c>
      <c r="B24" s="9">
        <v>1600</v>
      </c>
      <c r="C24" s="13">
        <v>13</v>
      </c>
      <c r="D24" s="14">
        <f>B24*C24</f>
        <v>20800</v>
      </c>
      <c r="E24" s="9"/>
      <c r="F24" s="9"/>
      <c r="G24" s="9"/>
      <c r="H24" s="9"/>
      <c r="I24" s="37">
        <v>44325</v>
      </c>
      <c r="J24" s="9">
        <v>400</v>
      </c>
      <c r="K24" s="14">
        <v>12</v>
      </c>
      <c r="L24" s="14">
        <f>J24*K24</f>
        <v>4800</v>
      </c>
    </row>
    <row r="25" spans="1:12" x14ac:dyDescent="0.25">
      <c r="A25" s="15"/>
      <c r="B25" s="9"/>
      <c r="C25" s="9"/>
      <c r="D25" s="9"/>
      <c r="E25" s="9"/>
      <c r="F25" s="9"/>
      <c r="G25" s="9"/>
      <c r="H25" s="9"/>
      <c r="I25" s="38"/>
      <c r="J25" s="9">
        <v>1600</v>
      </c>
      <c r="K25" s="14">
        <v>13</v>
      </c>
      <c r="L25" s="14">
        <f>J25*K25</f>
        <v>20800</v>
      </c>
    </row>
    <row r="26" spans="1:12" x14ac:dyDescent="0.25">
      <c r="A26" s="15"/>
      <c r="B26" s="9"/>
      <c r="C26" s="9"/>
      <c r="D26" s="9"/>
      <c r="E26" s="37">
        <v>44329</v>
      </c>
      <c r="F26" s="9">
        <v>400</v>
      </c>
      <c r="G26" s="13">
        <v>12</v>
      </c>
      <c r="H26" s="13">
        <f>F26*G26</f>
        <v>4800</v>
      </c>
      <c r="I26" s="15"/>
      <c r="J26" s="9"/>
      <c r="K26" s="9"/>
      <c r="L26" s="9"/>
    </row>
    <row r="27" spans="1:12" x14ac:dyDescent="0.25">
      <c r="A27" s="15"/>
      <c r="B27" s="9"/>
      <c r="C27" s="9"/>
      <c r="D27" s="9"/>
      <c r="E27" s="38"/>
      <c r="F27" s="9">
        <v>500</v>
      </c>
      <c r="G27" s="14">
        <v>13</v>
      </c>
      <c r="H27" s="14">
        <f>F27*G27</f>
        <v>6500</v>
      </c>
      <c r="I27" s="12">
        <v>44329</v>
      </c>
      <c r="J27" s="9">
        <f>J25-F27</f>
        <v>1100</v>
      </c>
      <c r="K27" s="13">
        <v>13</v>
      </c>
      <c r="L27" s="13">
        <f>J27*K27</f>
        <v>14300</v>
      </c>
    </row>
    <row r="28" spans="1:12" x14ac:dyDescent="0.25">
      <c r="A28" s="12">
        <v>44336</v>
      </c>
      <c r="B28" s="9">
        <v>2000</v>
      </c>
      <c r="C28" s="13">
        <v>12.5</v>
      </c>
      <c r="D28" s="14">
        <f>B28*C28</f>
        <v>25000</v>
      </c>
      <c r="E28" s="9"/>
      <c r="F28" s="9"/>
      <c r="G28" s="9"/>
      <c r="H28" s="9"/>
      <c r="I28" s="37">
        <v>44336</v>
      </c>
      <c r="J28" s="9">
        <v>1100</v>
      </c>
      <c r="K28" s="13">
        <v>13</v>
      </c>
      <c r="L28" s="13">
        <f>J28*K28</f>
        <v>14300</v>
      </c>
    </row>
    <row r="29" spans="1:12" x14ac:dyDescent="0.25">
      <c r="A29" s="15"/>
      <c r="B29" s="9"/>
      <c r="C29" s="9"/>
      <c r="D29" s="9"/>
      <c r="E29" s="9"/>
      <c r="F29" s="9"/>
      <c r="G29" s="9"/>
      <c r="H29" s="9"/>
      <c r="I29" s="38"/>
      <c r="J29" s="9">
        <v>2000</v>
      </c>
      <c r="K29" s="13">
        <v>12.5</v>
      </c>
      <c r="L29" s="14">
        <f>J29*K29</f>
        <v>25000</v>
      </c>
    </row>
    <row r="30" spans="1:12" x14ac:dyDescent="0.25">
      <c r="A30" s="15"/>
      <c r="B30" s="9"/>
      <c r="C30" s="9"/>
      <c r="D30" s="9"/>
      <c r="E30" s="37">
        <v>44344</v>
      </c>
      <c r="F30" s="9">
        <v>1100</v>
      </c>
      <c r="G30" s="14">
        <v>13</v>
      </c>
      <c r="H30" s="14">
        <f>F30*G30</f>
        <v>14300</v>
      </c>
      <c r="I30" s="32"/>
      <c r="J30" s="9"/>
      <c r="K30" s="9"/>
      <c r="L30" s="9"/>
    </row>
    <row r="31" spans="1:12" x14ac:dyDescent="0.25">
      <c r="A31" s="15"/>
      <c r="B31" s="9"/>
      <c r="C31" s="9"/>
      <c r="D31" s="9"/>
      <c r="E31" s="38"/>
      <c r="F31" s="9">
        <v>400</v>
      </c>
      <c r="G31" s="13">
        <v>12.5</v>
      </c>
      <c r="H31" s="13">
        <f>F31*G31</f>
        <v>5000</v>
      </c>
      <c r="I31" s="16">
        <v>44344</v>
      </c>
      <c r="J31" s="9">
        <f>J29-F31</f>
        <v>1600</v>
      </c>
      <c r="K31" s="13">
        <v>12.5</v>
      </c>
      <c r="L31" s="13">
        <f>J31*K31</f>
        <v>20000</v>
      </c>
    </row>
  </sheetData>
  <mergeCells count="7">
    <mergeCell ref="I24:I25"/>
    <mergeCell ref="E26:E27"/>
    <mergeCell ref="I28:I29"/>
    <mergeCell ref="E30:E31"/>
    <mergeCell ref="A1:H1"/>
    <mergeCell ref="A10:L10"/>
    <mergeCell ref="A21:L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 Eric</dc:creator>
  <cp:lastModifiedBy>NOEL Eric</cp:lastModifiedBy>
  <dcterms:created xsi:type="dcterms:W3CDTF">2021-03-29T12:45:25Z</dcterms:created>
  <dcterms:modified xsi:type="dcterms:W3CDTF">2021-03-31T10:19:30Z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ed7ef177-5803-4367-80ca-9f75d3687af5</vt:lpwstr>
  </property>
</Properties>
</file>