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eve-my.sharepoint.com/personal/eric_noel_univ-evry_fr/Documents/BUT/Cours BUT/Cours BUT2/CG2P/R4 CG2P09/Thème 2 Plan d'investissement et de financement/"/>
    </mc:Choice>
  </mc:AlternateContent>
  <xr:revisionPtr revIDLastSave="1" documentId="8_{8ED4AD96-C8A4-4BD3-8C1A-6E91413BE51C}" xr6:coauthVersionLast="36" xr6:coauthVersionMax="36" xr10:uidLastSave="{1066A646-BB2D-48C7-8299-F0A9C8796081}"/>
  <bookViews>
    <workbookView xWindow="-120" yWindow="-120" windowWidth="29040" windowHeight="15840" xr2:uid="{2F688460-B814-4EC8-9D88-B2C16C967FAD}"/>
  </bookViews>
  <sheets>
    <sheet name="Exemple du cours" sheetId="6" r:id="rId1"/>
    <sheet name="Exercice 1 " sheetId="1" r:id="rId2"/>
    <sheet name="Exercice 2" sheetId="2" r:id="rId3"/>
    <sheet name="Exercice 3" sheetId="3" r:id="rId4"/>
    <sheet name="Exercice 4" sheetId="4" r:id="rId5"/>
    <sheet name="Synthèse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6" l="1"/>
  <c r="F32" i="6"/>
  <c r="E32" i="6"/>
  <c r="D32" i="6"/>
  <c r="C32" i="6"/>
  <c r="B28" i="6"/>
  <c r="G27" i="6"/>
  <c r="B31" i="6" s="1"/>
  <c r="B32" i="6" s="1"/>
  <c r="B33" i="6" s="1"/>
  <c r="D25" i="6" l="1"/>
  <c r="D28" i="6" s="1"/>
  <c r="D33" i="6" s="1"/>
  <c r="E25" i="6"/>
  <c r="E28" i="6" s="1"/>
  <c r="E33" i="6" s="1"/>
  <c r="F25" i="6"/>
  <c r="F28" i="6" s="1"/>
  <c r="F33" i="6" s="1"/>
  <c r="G25" i="6" l="1"/>
  <c r="G28" i="6" s="1"/>
  <c r="G33" i="6" s="1"/>
  <c r="C25" i="6"/>
  <c r="C28" i="6" s="1"/>
  <c r="C33" i="6" s="1"/>
  <c r="D6" i="4" l="1"/>
  <c r="B6" i="4"/>
  <c r="D41" i="3"/>
  <c r="D4" i="3"/>
  <c r="E41" i="3" l="1"/>
  <c r="E4" i="3"/>
  <c r="F41" i="3" l="1"/>
  <c r="F4" i="3"/>
  <c r="B24" i="1" l="1"/>
  <c r="B6" i="1"/>
  <c r="C24" i="1" l="1"/>
  <c r="C29" i="1" s="1"/>
  <c r="B29" i="1"/>
  <c r="D24" i="1" l="1"/>
  <c r="D29" i="1" s="1"/>
  <c r="E24" i="1" l="1"/>
  <c r="E29" i="1" s="1"/>
  <c r="G24" i="1" l="1"/>
  <c r="G29" i="1" s="1"/>
  <c r="F24" i="1"/>
  <c r="F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NOEL Eric</author>
  </authors>
  <commentList>
    <comment ref="B19" authorId="0" shapeId="0" xr:uid="{EBD31351-181B-40F2-9F51-B289E0304609}">
      <text>
        <r>
          <rPr>
            <b/>
            <sz val="9"/>
            <color indexed="81"/>
            <rFont val="Tahoma"/>
            <family val="2"/>
          </rPr>
          <t>15000+amts (50000)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8" authorId="0" shapeId="0" xr:uid="{57778217-043A-4447-A433-0BBDAE0704DD}">
      <text>
        <r>
          <rPr>
            <b/>
            <sz val="9"/>
            <color indexed="81"/>
            <rFont val="Tahoma"/>
            <family val="2"/>
          </rPr>
          <t>Excel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NOEL Eric</author>
  </authors>
  <commentList>
    <comment ref="B15" authorId="0" shapeId="0" xr:uid="{D0ABDB6D-A37C-44BC-B64B-B8FC55C57213}">
      <text>
        <r>
          <rPr>
            <b/>
            <sz val="9"/>
            <color indexed="81"/>
            <rFont val="Tahoma"/>
            <family val="2"/>
          </rPr>
          <t>Résultat après IS + Dotations aux Amts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66825D5E-B60B-47F8-A551-9A5C5742621F}">
      <text>
        <r>
          <rPr>
            <b/>
            <sz val="9"/>
            <color indexed="81"/>
            <rFont val="Tahoma"/>
            <family val="2"/>
          </rPr>
          <t>Excel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2" authorId="0" shapeId="0" xr:uid="{F0FA352F-EAF8-4B47-82FE-E5A75F7F0F67}">
      <text>
        <r>
          <rPr>
            <b/>
            <sz val="9"/>
            <color indexed="81"/>
            <rFont val="Tahoma"/>
            <family val="2"/>
          </rPr>
          <t>Résultat après IS + Dotations aux Amts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9" authorId="0" shapeId="0" xr:uid="{18AEFEFB-9ABD-484D-ADFC-29D086698A9E}">
      <text>
        <r>
          <rPr>
            <b/>
            <sz val="9"/>
            <color indexed="81"/>
            <rFont val="Tahoma"/>
            <family val="2"/>
          </rPr>
          <t>Excel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<sst xmlns="http://schemas.openxmlformats.org/spreadsheetml/2006/main" count="324" uniqueCount="86">
  <si>
    <t>Montant du capital investi :</t>
  </si>
  <si>
    <t>Terrain</t>
  </si>
  <si>
    <t>Batiment</t>
  </si>
  <si>
    <t>Equipements</t>
  </si>
  <si>
    <t>TOTAL</t>
  </si>
  <si>
    <t>N</t>
  </si>
  <si>
    <t>N+1 à N+4</t>
  </si>
  <si>
    <t>CA</t>
  </si>
  <si>
    <t>Charges variables</t>
  </si>
  <si>
    <t>Charges fixes</t>
  </si>
  <si>
    <t>Dotations aux amts</t>
  </si>
  <si>
    <t>Résultat avant IS</t>
  </si>
  <si>
    <t>IS 25%</t>
  </si>
  <si>
    <t>CAF</t>
  </si>
  <si>
    <t>Résultat après IS</t>
  </si>
  <si>
    <t>Début N</t>
  </si>
  <si>
    <t>N+1</t>
  </si>
  <si>
    <t>N+2</t>
  </si>
  <si>
    <t>N+3</t>
  </si>
  <si>
    <t>N+4</t>
  </si>
  <si>
    <t>ENCAISSEMENTS</t>
  </si>
  <si>
    <t>Valeur résiduelle de l'investissement</t>
  </si>
  <si>
    <t>Récupération du BFR</t>
  </si>
  <si>
    <t>DECAISSEMENTS</t>
  </si>
  <si>
    <t>Acquisition</t>
  </si>
  <si>
    <t>BFR</t>
  </si>
  <si>
    <t>FLUX NETS DE TRESORERIE</t>
  </si>
  <si>
    <t>FLUX NETS ACTUALISES</t>
  </si>
  <si>
    <t>Investissement initial</t>
  </si>
  <si>
    <t>Investissement sur 3 ans</t>
  </si>
  <si>
    <t>Montant de l'investissement</t>
  </si>
  <si>
    <t>Valeur résiduelle</t>
  </si>
  <si>
    <t>Quantités vendues</t>
  </si>
  <si>
    <t>Prix de vente unitaire</t>
  </si>
  <si>
    <t>Coût de revient unitaire</t>
  </si>
  <si>
    <t>Charges</t>
  </si>
  <si>
    <t>Dotations aux amortissements</t>
  </si>
  <si>
    <t>Economie IS</t>
  </si>
  <si>
    <t>Bénéfice imposable</t>
  </si>
  <si>
    <t>IS - 25%</t>
  </si>
  <si>
    <t>C.A.F.</t>
  </si>
  <si>
    <t>Déficit reportable</t>
  </si>
  <si>
    <t>Hypothèse 1</t>
  </si>
  <si>
    <t>Quantité</t>
  </si>
  <si>
    <t>Prix de vente HT</t>
  </si>
  <si>
    <t>Investissement n° 1</t>
  </si>
  <si>
    <t>Investissement</t>
  </si>
  <si>
    <t>Durée (en année)</t>
  </si>
  <si>
    <t>Cession net d'IS</t>
  </si>
  <si>
    <t>Sans actualisation</t>
  </si>
  <si>
    <t>Rentabilité</t>
  </si>
  <si>
    <t>En tenant compte de l'actualisation</t>
  </si>
  <si>
    <t>Taux d'actualisation</t>
  </si>
  <si>
    <t>VAN</t>
  </si>
  <si>
    <t>Investissement n° 2</t>
  </si>
  <si>
    <t>TRI du 2ème investissement</t>
  </si>
  <si>
    <t>RFR</t>
  </si>
  <si>
    <t>Revente en N+2 prix de cession : 200000€</t>
  </si>
  <si>
    <t>Ressources en Fonds de roulement</t>
  </si>
  <si>
    <t>Annulation du RFR</t>
  </si>
  <si>
    <t>Taux</t>
  </si>
  <si>
    <t>Cession de l'équipement</t>
  </si>
  <si>
    <t>HYPOTHESE 2</t>
  </si>
  <si>
    <t>HYPOTHESE 1</t>
  </si>
  <si>
    <t>Valeur de revente de l'investissement</t>
  </si>
  <si>
    <t>Bénéfice imposable : Base de calcul de l'IS</t>
  </si>
  <si>
    <t>Déficit qui s'imputera les années suivantes sur le bénéfice imposable</t>
  </si>
  <si>
    <t>RENTABILITE BRUTE</t>
  </si>
  <si>
    <t>RENTABILITE ACTUALISEE</t>
  </si>
  <si>
    <t>Taux Interne de Rentabilité</t>
  </si>
  <si>
    <t>+/- Value sur la revente</t>
  </si>
  <si>
    <t xml:space="preserve">Prix de vente </t>
  </si>
  <si>
    <t>Coût d'acqusition</t>
  </si>
  <si>
    <t>7 ans</t>
  </si>
  <si>
    <t xml:space="preserve">Revente </t>
  </si>
  <si>
    <t>Etape 1 : La détermination de la CAF du projet</t>
  </si>
  <si>
    <t>Etape 2 : La détermination des flux nets de trésorerie</t>
  </si>
  <si>
    <t>45 jours de ventes</t>
  </si>
  <si>
    <t>Rentailité du projet sans actualisation</t>
  </si>
  <si>
    <t>TRI</t>
  </si>
  <si>
    <t>(Insuffisant par rapport aux souhaits des investisseurs : Taux d'actualisation de 15%)</t>
  </si>
  <si>
    <t>+/- Value sur cession de l'investissement</t>
  </si>
  <si>
    <t>Rentailité du projet avec  actualisation</t>
  </si>
  <si>
    <t>Hypothèse 2</t>
  </si>
  <si>
    <t>Eco IS</t>
  </si>
  <si>
    <t xml:space="preserve">Cession de l'équipement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</si>
</sst>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_-* #,##0\ [$€-40C]_-;\-* #,##0\ [$€-40C]_-;_-* &quot;-&quot;??\ [$€-40C]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1" xfId="0" applyBorder="1"/>
    <xf numFmtId="44" fontId="0" fillId="0" borderId="1" xfId="1" applyFont="1" applyBorder="1"/>
    <xf numFmtId="164" fontId="0" fillId="0" borderId="1" xfId="1" applyNumberFormat="1" applyFont="1" applyBorder="1"/>
    <xf numFmtId="44" fontId="0" fillId="0" borderId="0" xfId="1" applyFont="1"/>
    <xf numFmtId="164" fontId="0" fillId="0" borderId="0" xfId="1" applyNumberFormat="1" applyFont="1"/>
    <xf numFmtId="0" fontId="0" fillId="0" borderId="1" xfId="0" applyBorder="1" applyAlignment="1">
      <alignment horizontal="center"/>
    </xf>
    <xf numFmtId="0" fontId="3" fillId="0" borderId="1" xfId="0" applyFont="1" applyBorder="1"/>
    <xf numFmtId="6" fontId="0" fillId="0" borderId="1" xfId="0" applyNumberFormat="1" applyBorder="1" applyAlignment="1">
      <alignment horizontal="center"/>
    </xf>
    <xf numFmtId="0" fontId="0" fillId="2" borderId="1" xfId="0" applyFill="1" applyBorder="1"/>
    <xf numFmtId="164" fontId="0" fillId="2" borderId="1" xfId="0" applyNumberFormat="1" applyFill="1" applyBorder="1"/>
    <xf numFmtId="165" fontId="0" fillId="2" borderId="1" xfId="1" applyNumberFormat="1" applyFont="1" applyFill="1" applyBorder="1"/>
    <xf numFmtId="0" fontId="3" fillId="2" borderId="1" xfId="0" applyFont="1" applyFill="1" applyBorder="1"/>
    <xf numFmtId="165" fontId="3" fillId="2" borderId="1" xfId="0" applyNumberFormat="1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164" fontId="0" fillId="3" borderId="1" xfId="1" applyNumberFormat="1" applyFont="1" applyFill="1" applyBorder="1"/>
    <xf numFmtId="0" fontId="3" fillId="3" borderId="1" xfId="0" applyFont="1" applyFill="1" applyBorder="1"/>
    <xf numFmtId="164" fontId="3" fillId="3" borderId="1" xfId="0" applyNumberFormat="1" applyFont="1" applyFill="1" applyBorder="1"/>
    <xf numFmtId="164" fontId="0" fillId="0" borderId="1" xfId="0" applyNumberFormat="1" applyBorder="1"/>
    <xf numFmtId="164" fontId="3" fillId="0" borderId="1" xfId="1" applyNumberFormat="1" applyFont="1" applyBorder="1"/>
    <xf numFmtId="164" fontId="0" fillId="2" borderId="1" xfId="1" applyNumberFormat="1" applyFont="1" applyFill="1" applyBorder="1"/>
    <xf numFmtId="164" fontId="3" fillId="2" borderId="1" xfId="1" applyNumberFormat="1" applyFont="1" applyFill="1" applyBorder="1"/>
    <xf numFmtId="164" fontId="3" fillId="3" borderId="1" xfId="1" applyNumberFormat="1" applyFont="1" applyFill="1" applyBorder="1"/>
    <xf numFmtId="164" fontId="0" fillId="0" borderId="0" xfId="0" applyNumberFormat="1"/>
    <xf numFmtId="44" fontId="0" fillId="0" borderId="0" xfId="0" applyNumberFormat="1"/>
    <xf numFmtId="0" fontId="0" fillId="0" borderId="1" xfId="0" applyBorder="1" applyAlignment="1">
      <alignment horizontal="left"/>
    </xf>
    <xf numFmtId="6" fontId="0" fillId="0" borderId="1" xfId="0" applyNumberFormat="1" applyBorder="1" applyAlignment="1">
      <alignment horizontal="right"/>
    </xf>
    <xf numFmtId="6" fontId="2" fillId="0" borderId="1" xfId="0" applyNumberFormat="1" applyFont="1" applyBorder="1" applyAlignment="1">
      <alignment horizontal="right"/>
    </xf>
    <xf numFmtId="164" fontId="2" fillId="0" borderId="1" xfId="1" applyNumberFormat="1" applyFont="1" applyBorder="1"/>
    <xf numFmtId="0" fontId="5" fillId="0" borderId="1" xfId="0" applyFont="1" applyBorder="1"/>
    <xf numFmtId="164" fontId="5" fillId="0" borderId="1" xfId="0" applyNumberFormat="1" applyFont="1" applyBorder="1"/>
    <xf numFmtId="164" fontId="3" fillId="0" borderId="0" xfId="1" applyNumberFormat="1" applyFont="1" applyBorder="1"/>
    <xf numFmtId="0" fontId="0" fillId="4" borderId="1" xfId="0" applyFill="1" applyBorder="1"/>
    <xf numFmtId="164" fontId="0" fillId="4" borderId="1" xfId="0" applyNumberFormat="1" applyFill="1" applyBorder="1"/>
    <xf numFmtId="164" fontId="5" fillId="4" borderId="1" xfId="0" applyNumberFormat="1" applyFont="1" applyFill="1" applyBorder="1"/>
    <xf numFmtId="0" fontId="5" fillId="4" borderId="1" xfId="0" applyFont="1" applyFill="1" applyBorder="1"/>
    <xf numFmtId="6" fontId="0" fillId="0" borderId="0" xfId="0" applyNumberFormat="1"/>
    <xf numFmtId="0" fontId="3" fillId="4" borderId="0" xfId="0" applyFont="1" applyFill="1" applyAlignment="1">
      <alignment horizontal="center"/>
    </xf>
    <xf numFmtId="6" fontId="0" fillId="0" borderId="1" xfId="0" applyNumberFormat="1" applyBorder="1"/>
    <xf numFmtId="0" fontId="0" fillId="0" borderId="0" xfId="0" applyAlignment="1">
      <alignment horizontal="center"/>
    </xf>
    <xf numFmtId="6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1" applyNumberFormat="1" applyFont="1" applyBorder="1"/>
    <xf numFmtId="0" fontId="0" fillId="2" borderId="0" xfId="0" applyFill="1"/>
    <xf numFmtId="9" fontId="0" fillId="0" borderId="0" xfId="0" applyNumberFormat="1"/>
    <xf numFmtId="164" fontId="0" fillId="2" borderId="0" xfId="0" applyNumberFormat="1" applyFill="1"/>
    <xf numFmtId="10" fontId="0" fillId="0" borderId="0" xfId="0" applyNumberFormat="1"/>
    <xf numFmtId="0" fontId="0" fillId="5" borderId="0" xfId="0" applyFill="1" applyAlignment="1">
      <alignment horizontal="right"/>
    </xf>
    <xf numFmtId="6" fontId="0" fillId="5" borderId="0" xfId="0" applyNumberFormat="1" applyFill="1"/>
    <xf numFmtId="0" fontId="0" fillId="6" borderId="0" xfId="0" applyFill="1" applyAlignment="1">
      <alignment horizontal="right"/>
    </xf>
    <xf numFmtId="6" fontId="0" fillId="6" borderId="0" xfId="0" applyNumberFormat="1" applyFill="1" applyAlignment="1">
      <alignment horizontal="right"/>
    </xf>
    <xf numFmtId="0" fontId="0" fillId="7" borderId="0" xfId="0" applyFill="1" applyAlignment="1">
      <alignment horizontal="right"/>
    </xf>
    <xf numFmtId="6" fontId="0" fillId="7" borderId="0" xfId="0" applyNumberFormat="1" applyFill="1" applyAlignment="1">
      <alignment horizontal="right"/>
    </xf>
    <xf numFmtId="0" fontId="0" fillId="3" borderId="0" xfId="0" applyFill="1" applyAlignment="1">
      <alignment horizontal="right"/>
    </xf>
    <xf numFmtId="0" fontId="0" fillId="8" borderId="0" xfId="0" applyFill="1" applyAlignment="1">
      <alignment horizontal="right"/>
    </xf>
    <xf numFmtId="6" fontId="0" fillId="8" borderId="0" xfId="0" applyNumberFormat="1" applyFill="1" applyAlignment="1">
      <alignment horizontal="right"/>
    </xf>
    <xf numFmtId="0" fontId="0" fillId="0" borderId="2" xfId="0" applyBorder="1"/>
    <xf numFmtId="164" fontId="0" fillId="0" borderId="2" xfId="1" applyNumberFormat="1" applyFont="1" applyBorder="1"/>
    <xf numFmtId="164" fontId="4" fillId="0" borderId="1" xfId="1" applyNumberFormat="1" applyFont="1" applyBorder="1"/>
    <xf numFmtId="164" fontId="5" fillId="0" borderId="1" xfId="1" applyNumberFormat="1" applyFont="1" applyBorder="1"/>
    <xf numFmtId="164" fontId="4" fillId="0" borderId="1" xfId="0" applyNumberFormat="1" applyFont="1" applyBorder="1"/>
    <xf numFmtId="0" fontId="0" fillId="0" borderId="0" xfId="0" applyAlignment="1">
      <alignment wrapText="1"/>
    </xf>
    <xf numFmtId="164" fontId="5" fillId="2" borderId="1" xfId="0" applyNumberFormat="1" applyFont="1" applyFill="1" applyBorder="1"/>
    <xf numFmtId="0" fontId="9" fillId="9" borderId="0" xfId="0" applyFont="1" applyFill="1"/>
    <xf numFmtId="164" fontId="9" fillId="9" borderId="0" xfId="0" applyNumberFormat="1" applyFont="1" applyFill="1"/>
    <xf numFmtId="0" fontId="10" fillId="4" borderId="0" xfId="0" applyFont="1" applyFill="1"/>
    <xf numFmtId="164" fontId="10" fillId="4" borderId="0" xfId="0" applyNumberFormat="1" applyFont="1" applyFill="1"/>
    <xf numFmtId="164" fontId="11" fillId="4" borderId="0" xfId="0" applyNumberFormat="1" applyFont="1" applyFill="1"/>
    <xf numFmtId="0" fontId="12" fillId="4" borderId="0" xfId="0" applyFont="1" applyFill="1"/>
    <xf numFmtId="164" fontId="12" fillId="4" borderId="0" xfId="0" applyNumberFormat="1" applyFont="1" applyFill="1"/>
    <xf numFmtId="0" fontId="13" fillId="0" borderId="0" xfId="0" applyFont="1"/>
    <xf numFmtId="10" fontId="13" fillId="0" borderId="0" xfId="0" applyNumberFormat="1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quotePrefix="1" applyBorder="1"/>
    <xf numFmtId="44" fontId="9" fillId="9" borderId="0" xfId="0" applyNumberFormat="1" applyFont="1" applyFill="1"/>
    <xf numFmtId="0" fontId="3" fillId="0" borderId="0" xfId="0" applyFont="1"/>
    <xf numFmtId="164" fontId="5" fillId="0" borderId="1" xfId="1" applyNumberFormat="1" applyFont="1" applyFill="1" applyBorder="1" applyAlignment="1">
      <alignment horizontal="center"/>
    </xf>
    <xf numFmtId="164" fontId="5" fillId="0" borderId="1" xfId="1" applyNumberFormat="1" applyFont="1" applyFill="1" applyBorder="1"/>
    <xf numFmtId="0" fontId="0" fillId="0" borderId="3" xfId="0" applyBorder="1"/>
    <xf numFmtId="164" fontId="5" fillId="0" borderId="0" xfId="1" applyNumberFormat="1" applyFont="1" applyFill="1" applyBorder="1"/>
    <xf numFmtId="164" fontId="5" fillId="4" borderId="1" xfId="1" applyNumberFormat="1" applyFont="1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164" fontId="2" fillId="0" borderId="1" xfId="0" applyNumberFormat="1" applyFont="1" applyBorder="1"/>
    <xf numFmtId="0" fontId="2" fillId="0" borderId="1" xfId="0" applyFont="1" applyBorder="1"/>
    <xf numFmtId="164" fontId="8" fillId="9" borderId="1" xfId="0" applyNumberFormat="1" applyFont="1" applyFill="1" applyBorder="1"/>
    <xf numFmtId="2" fontId="0" fillId="0" borderId="0" xfId="0" applyNumberFormat="1"/>
    <xf numFmtId="6" fontId="3" fillId="0" borderId="1" xfId="0" applyNumberFormat="1" applyFont="1" applyBorder="1"/>
    <xf numFmtId="164" fontId="8" fillId="7" borderId="1" xfId="0" applyNumberFormat="1" applyFont="1" applyFill="1" applyBorder="1"/>
    <xf numFmtId="164" fontId="0" fillId="0" borderId="0" xfId="1" applyNumberFormat="1" applyFont="1" applyFill="1"/>
    <xf numFmtId="164" fontId="0" fillId="0" borderId="1" xfId="0" applyNumberFormat="1" applyFill="1" applyBorder="1"/>
    <xf numFmtId="0" fontId="0" fillId="0" borderId="0" xfId="0" quotePrefix="1"/>
    <xf numFmtId="10" fontId="3" fillId="0" borderId="1" xfId="0" applyNumberFormat="1" applyFont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ric Noel" id="{4F361B95-D1C4-4A2C-891E-63F794CF5F8C}" userId="S::eric.noel@univ-evry.fr::c97d4ec6-691b-4269-8690-07d4da695307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6" dT="2023-02-01T09:40:18.00" personId="{4F361B95-D1C4-4A2C-891E-63F794CF5F8C}" id="{7956916A-6E54-43DE-B8D4-55A5CA1B4466}">
    <text>3 000 000 * 36/360 = 300 000€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3F0D3-4692-4690-A6CC-FE9DA246ABC2}">
  <dimension ref="A2:J38"/>
  <sheetViews>
    <sheetView showGridLines="0" tabSelected="1" workbookViewId="0">
      <selection activeCell="L18" sqref="L18"/>
    </sheetView>
  </sheetViews>
  <sheetFormatPr baseColWidth="10" defaultRowHeight="14.4" x14ac:dyDescent="0.3"/>
  <cols>
    <col min="1" max="1" width="47.33203125" bestFit="1" customWidth="1"/>
    <col min="2" max="2" width="15.33203125" bestFit="1" customWidth="1"/>
    <col min="3" max="6" width="12.88671875" bestFit="1" customWidth="1"/>
    <col min="7" max="7" width="13.88671875" bestFit="1" customWidth="1"/>
  </cols>
  <sheetData>
    <row r="2" spans="1:8" x14ac:dyDescent="0.3">
      <c r="A2" s="7" t="s">
        <v>71</v>
      </c>
      <c r="B2" s="90">
        <v>20</v>
      </c>
    </row>
    <row r="3" spans="1:8" x14ac:dyDescent="0.3">
      <c r="A3" s="7" t="s">
        <v>72</v>
      </c>
      <c r="B3" s="20">
        <v>350000</v>
      </c>
      <c r="C3" t="s">
        <v>73</v>
      </c>
    </row>
    <row r="4" spans="1:8" x14ac:dyDescent="0.3">
      <c r="A4" s="7" t="s">
        <v>74</v>
      </c>
      <c r="B4" s="90">
        <v>100000</v>
      </c>
    </row>
    <row r="5" spans="1:8" x14ac:dyDescent="0.3">
      <c r="A5" s="7" t="s">
        <v>35</v>
      </c>
      <c r="B5" s="90">
        <v>13</v>
      </c>
    </row>
    <row r="7" spans="1:8" x14ac:dyDescent="0.3">
      <c r="A7" s="6"/>
      <c r="B7" s="6" t="s">
        <v>5</v>
      </c>
      <c r="C7" s="6" t="s">
        <v>16</v>
      </c>
      <c r="D7" s="6" t="s">
        <v>17</v>
      </c>
      <c r="E7" s="6" t="s">
        <v>18</v>
      </c>
      <c r="F7" s="6" t="s">
        <v>19</v>
      </c>
    </row>
    <row r="8" spans="1:8" x14ac:dyDescent="0.3">
      <c r="A8" s="6" t="s">
        <v>43</v>
      </c>
      <c r="B8" s="6">
        <v>10000</v>
      </c>
      <c r="C8" s="6">
        <v>10000</v>
      </c>
      <c r="D8" s="6">
        <v>15000</v>
      </c>
      <c r="E8" s="6">
        <v>15000</v>
      </c>
      <c r="F8" s="6">
        <v>16000</v>
      </c>
    </row>
    <row r="10" spans="1:8" x14ac:dyDescent="0.3">
      <c r="A10" s="78" t="s">
        <v>75</v>
      </c>
    </row>
    <row r="11" spans="1:8" x14ac:dyDescent="0.3">
      <c r="A11" s="6"/>
      <c r="B11" s="6" t="s">
        <v>5</v>
      </c>
      <c r="C11" s="6" t="s">
        <v>16</v>
      </c>
      <c r="D11" s="6" t="s">
        <v>17</v>
      </c>
      <c r="E11" s="6" t="s">
        <v>18</v>
      </c>
      <c r="F11" s="6" t="s">
        <v>19</v>
      </c>
    </row>
    <row r="12" spans="1:8" x14ac:dyDescent="0.3">
      <c r="A12" s="26" t="s">
        <v>7</v>
      </c>
      <c r="B12" s="79"/>
      <c r="C12" s="79"/>
      <c r="D12" s="79"/>
      <c r="E12" s="79"/>
      <c r="F12" s="79"/>
    </row>
    <row r="13" spans="1:8" x14ac:dyDescent="0.3">
      <c r="A13" s="1" t="s">
        <v>35</v>
      </c>
      <c r="B13" s="80"/>
      <c r="C13" s="80"/>
      <c r="D13" s="80"/>
      <c r="E13" s="80"/>
      <c r="F13" s="80"/>
    </row>
    <row r="14" spans="1:8" x14ac:dyDescent="0.3">
      <c r="A14" s="1" t="s">
        <v>36</v>
      </c>
      <c r="B14" s="80"/>
      <c r="C14" s="80"/>
      <c r="D14" s="80"/>
      <c r="E14" s="80"/>
      <c r="F14" s="80"/>
    </row>
    <row r="15" spans="1:8" x14ac:dyDescent="0.3">
      <c r="A15" s="76" t="s">
        <v>81</v>
      </c>
      <c r="B15" s="80"/>
      <c r="C15" s="80"/>
      <c r="D15" s="80"/>
      <c r="E15" s="80"/>
      <c r="F15" s="80"/>
    </row>
    <row r="16" spans="1:8" x14ac:dyDescent="0.3">
      <c r="A16" s="1" t="s">
        <v>11</v>
      </c>
      <c r="B16" s="80"/>
      <c r="C16" s="80"/>
      <c r="D16" s="80"/>
      <c r="E16" s="80"/>
      <c r="F16" s="80"/>
      <c r="G16" s="81"/>
      <c r="H16" s="82"/>
    </row>
    <row r="17" spans="1:10" x14ac:dyDescent="0.3">
      <c r="A17" s="1" t="s">
        <v>39</v>
      </c>
      <c r="B17" s="80"/>
      <c r="C17" s="80"/>
      <c r="D17" s="80"/>
      <c r="E17" s="80"/>
      <c r="F17" s="80"/>
    </row>
    <row r="18" spans="1:10" x14ac:dyDescent="0.3">
      <c r="A18" s="1" t="s">
        <v>14</v>
      </c>
      <c r="B18" s="80"/>
      <c r="C18" s="80"/>
      <c r="D18" s="80"/>
      <c r="E18" s="80"/>
      <c r="F18" s="80"/>
    </row>
    <row r="19" spans="1:10" x14ac:dyDescent="0.3">
      <c r="A19" s="33" t="s">
        <v>40</v>
      </c>
      <c r="B19" s="83"/>
      <c r="C19" s="83"/>
      <c r="D19" s="83"/>
      <c r="E19" s="83"/>
      <c r="F19" s="83"/>
    </row>
    <row r="22" spans="1:10" x14ac:dyDescent="0.3">
      <c r="A22" s="78" t="s">
        <v>76</v>
      </c>
      <c r="I22" t="s">
        <v>25</v>
      </c>
      <c r="J22" t="s">
        <v>77</v>
      </c>
    </row>
    <row r="23" spans="1:10" x14ac:dyDescent="0.3">
      <c r="A23" s="6"/>
      <c r="B23" s="6" t="s">
        <v>15</v>
      </c>
      <c r="C23" s="6" t="s">
        <v>5</v>
      </c>
      <c r="D23" s="6" t="s">
        <v>16</v>
      </c>
      <c r="E23" s="6" t="s">
        <v>17</v>
      </c>
      <c r="F23" s="6" t="s">
        <v>18</v>
      </c>
      <c r="G23" s="6" t="s">
        <v>19</v>
      </c>
    </row>
    <row r="24" spans="1:10" x14ac:dyDescent="0.3">
      <c r="A24" s="84" t="s">
        <v>20</v>
      </c>
      <c r="B24" s="1"/>
      <c r="C24" s="8"/>
      <c r="D24" s="8"/>
      <c r="E24" s="8"/>
      <c r="F24" s="8"/>
      <c r="G24" s="8"/>
    </row>
    <row r="25" spans="1:10" x14ac:dyDescent="0.3">
      <c r="A25" s="1" t="s">
        <v>13</v>
      </c>
      <c r="B25" s="85"/>
      <c r="C25" s="31">
        <f>B19</f>
        <v>0</v>
      </c>
      <c r="D25" s="31">
        <f>C19</f>
        <v>0</v>
      </c>
      <c r="E25" s="31">
        <f>D19</f>
        <v>0</v>
      </c>
      <c r="F25" s="31">
        <f>E19</f>
        <v>0</v>
      </c>
      <c r="G25" s="31">
        <f>F19</f>
        <v>0</v>
      </c>
    </row>
    <row r="26" spans="1:10" x14ac:dyDescent="0.3">
      <c r="A26" s="1" t="s">
        <v>61</v>
      </c>
      <c r="B26" s="85"/>
      <c r="C26" s="61"/>
      <c r="D26" s="61"/>
      <c r="E26" s="61"/>
      <c r="F26" s="61"/>
      <c r="G26" s="31"/>
    </row>
    <row r="27" spans="1:10" x14ac:dyDescent="0.3">
      <c r="A27" s="1" t="s">
        <v>22</v>
      </c>
      <c r="B27" s="85"/>
      <c r="C27" s="59"/>
      <c r="D27" s="59"/>
      <c r="E27" s="59"/>
      <c r="F27" s="59"/>
      <c r="G27" s="60">
        <f>B12/360*45</f>
        <v>0</v>
      </c>
    </row>
    <row r="28" spans="1:10" x14ac:dyDescent="0.3">
      <c r="A28" s="1" t="s">
        <v>4</v>
      </c>
      <c r="B28" s="85">
        <f t="shared" ref="B28:G28" si="0">SUM(B25:B27)</f>
        <v>0</v>
      </c>
      <c r="C28" s="86">
        <f>SUM(C25:C27)</f>
        <v>0</v>
      </c>
      <c r="D28" s="87">
        <f t="shared" si="0"/>
        <v>0</v>
      </c>
      <c r="E28" s="87">
        <f t="shared" si="0"/>
        <v>0</v>
      </c>
      <c r="F28" s="87">
        <f t="shared" si="0"/>
        <v>0</v>
      </c>
      <c r="G28" s="87">
        <f t="shared" si="0"/>
        <v>0</v>
      </c>
    </row>
    <row r="29" spans="1:10" x14ac:dyDescent="0.3">
      <c r="A29" s="84" t="s">
        <v>23</v>
      </c>
      <c r="B29" s="85"/>
      <c r="C29" s="61"/>
      <c r="D29" s="61"/>
      <c r="E29" s="61"/>
      <c r="F29" s="61"/>
      <c r="G29" s="61"/>
    </row>
    <row r="30" spans="1:10" x14ac:dyDescent="0.3">
      <c r="A30" s="1" t="s">
        <v>28</v>
      </c>
      <c r="B30" s="60"/>
      <c r="C30" s="61"/>
      <c r="D30" s="61"/>
      <c r="E30" s="61"/>
      <c r="F30" s="61"/>
      <c r="G30" s="61"/>
    </row>
    <row r="31" spans="1:10" x14ac:dyDescent="0.3">
      <c r="A31" s="1" t="s">
        <v>25</v>
      </c>
      <c r="B31" s="31">
        <f>G27</f>
        <v>0</v>
      </c>
      <c r="C31" s="61"/>
      <c r="D31" s="61"/>
      <c r="E31" s="61"/>
      <c r="F31" s="61"/>
      <c r="G31" s="61"/>
    </row>
    <row r="32" spans="1:10" x14ac:dyDescent="0.3">
      <c r="A32" s="1" t="s">
        <v>4</v>
      </c>
      <c r="B32" s="86">
        <f t="shared" ref="B32:G32" si="1">SUM(B30:B31)</f>
        <v>0</v>
      </c>
      <c r="C32" s="86">
        <f t="shared" si="1"/>
        <v>0</v>
      </c>
      <c r="D32" s="86">
        <f t="shared" si="1"/>
        <v>0</v>
      </c>
      <c r="E32" s="86">
        <f t="shared" si="1"/>
        <v>0</v>
      </c>
      <c r="F32" s="86">
        <f t="shared" si="1"/>
        <v>0</v>
      </c>
      <c r="G32" s="86">
        <f t="shared" si="1"/>
        <v>0</v>
      </c>
    </row>
    <row r="33" spans="1:7" x14ac:dyDescent="0.3">
      <c r="A33" s="7" t="s">
        <v>26</v>
      </c>
      <c r="B33" s="88">
        <f t="shared" ref="B33:G33" si="2">B28-B32</f>
        <v>0</v>
      </c>
      <c r="C33" s="91">
        <f t="shared" si="2"/>
        <v>0</v>
      </c>
      <c r="D33" s="91">
        <f t="shared" si="2"/>
        <v>0</v>
      </c>
      <c r="E33" s="91">
        <f t="shared" si="2"/>
        <v>0</v>
      </c>
      <c r="F33" s="91">
        <f t="shared" si="2"/>
        <v>0</v>
      </c>
      <c r="G33" s="91">
        <f t="shared" si="2"/>
        <v>0</v>
      </c>
    </row>
    <row r="34" spans="1:7" x14ac:dyDescent="0.3">
      <c r="B34" s="24"/>
      <c r="C34" s="24"/>
      <c r="D34" s="24"/>
      <c r="E34" s="24"/>
      <c r="F34" s="24"/>
      <c r="G34" s="24"/>
    </row>
    <row r="35" spans="1:7" x14ac:dyDescent="0.3">
      <c r="B35" s="24"/>
      <c r="C35" s="24"/>
      <c r="D35" s="24"/>
      <c r="E35" s="24"/>
      <c r="F35" s="24"/>
      <c r="G35" s="24"/>
    </row>
    <row r="36" spans="1:7" x14ac:dyDescent="0.3">
      <c r="A36" s="73" t="s">
        <v>78</v>
      </c>
      <c r="B36" s="24"/>
      <c r="C36" s="24"/>
      <c r="D36" s="24"/>
      <c r="E36" s="24"/>
      <c r="F36" s="24"/>
      <c r="G36" s="24"/>
    </row>
    <row r="37" spans="1:7" x14ac:dyDescent="0.3">
      <c r="A37" s="73" t="s">
        <v>82</v>
      </c>
      <c r="B37" s="25"/>
      <c r="C37" s="24"/>
      <c r="D37" s="24"/>
      <c r="E37" s="24"/>
      <c r="F37" s="24"/>
      <c r="G37" s="24"/>
    </row>
    <row r="38" spans="1:7" x14ac:dyDescent="0.3">
      <c r="A38" s="74" t="s">
        <v>79</v>
      </c>
      <c r="B38" s="47"/>
      <c r="C38" t="s">
        <v>80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65537-DA8D-4FC3-B47C-760536AF9306}">
  <dimension ref="A1:G38"/>
  <sheetViews>
    <sheetView showGridLines="0" topLeftCell="A13" zoomScale="130" zoomScaleNormal="130" workbookViewId="0">
      <selection activeCell="E42" sqref="E42"/>
    </sheetView>
  </sheetViews>
  <sheetFormatPr baseColWidth="10" defaultRowHeight="14.4" x14ac:dyDescent="0.3"/>
  <cols>
    <col min="1" max="1" width="41.33203125" customWidth="1"/>
    <col min="2" max="2" width="14.5546875" bestFit="1" customWidth="1"/>
    <col min="3" max="3" width="16.44140625" customWidth="1"/>
    <col min="4" max="7" width="14.33203125" bestFit="1" customWidth="1"/>
    <col min="8" max="8" width="11.6640625" bestFit="1" customWidth="1"/>
  </cols>
  <sheetData>
    <row r="1" spans="1:3" x14ac:dyDescent="0.3">
      <c r="A1" t="s">
        <v>0</v>
      </c>
    </row>
    <row r="3" spans="1:3" x14ac:dyDescent="0.3">
      <c r="A3" s="3" t="s">
        <v>1</v>
      </c>
      <c r="B3" s="3">
        <v>600000</v>
      </c>
    </row>
    <row r="4" spans="1:3" x14ac:dyDescent="0.3">
      <c r="A4" s="3" t="s">
        <v>2</v>
      </c>
      <c r="B4" s="3">
        <v>950000</v>
      </c>
    </row>
    <row r="5" spans="1:3" x14ac:dyDescent="0.3">
      <c r="A5" s="3" t="s">
        <v>3</v>
      </c>
      <c r="B5" s="3">
        <v>650000</v>
      </c>
    </row>
    <row r="6" spans="1:3" x14ac:dyDescent="0.3">
      <c r="A6" s="3" t="s">
        <v>4</v>
      </c>
      <c r="B6" s="3">
        <f>SUM(B3:B5)</f>
        <v>2200000</v>
      </c>
    </row>
    <row r="8" spans="1:3" x14ac:dyDescent="0.3">
      <c r="A8" s="1"/>
      <c r="B8" s="6" t="s">
        <v>5</v>
      </c>
      <c r="C8" s="6" t="s">
        <v>6</v>
      </c>
    </row>
    <row r="9" spans="1:3" x14ac:dyDescent="0.3">
      <c r="A9" s="1" t="s">
        <v>7</v>
      </c>
      <c r="B9" s="3"/>
      <c r="C9" s="3"/>
    </row>
    <row r="10" spans="1:3" x14ac:dyDescent="0.3">
      <c r="A10" s="1" t="s">
        <v>8</v>
      </c>
      <c r="B10" s="3"/>
      <c r="C10" s="3"/>
    </row>
    <row r="11" spans="1:3" x14ac:dyDescent="0.3">
      <c r="A11" s="1" t="s">
        <v>9</v>
      </c>
      <c r="B11" s="3"/>
      <c r="C11" s="3"/>
    </row>
    <row r="12" spans="1:3" x14ac:dyDescent="0.3">
      <c r="A12" s="1" t="s">
        <v>10</v>
      </c>
      <c r="B12" s="3"/>
      <c r="C12" s="3"/>
    </row>
    <row r="13" spans="1:3" x14ac:dyDescent="0.3">
      <c r="A13" s="76" t="s">
        <v>70</v>
      </c>
      <c r="B13" s="3"/>
      <c r="C13" s="3"/>
    </row>
    <row r="14" spans="1:3" x14ac:dyDescent="0.3">
      <c r="A14" s="1" t="s">
        <v>11</v>
      </c>
      <c r="B14" s="3"/>
      <c r="C14" s="3"/>
    </row>
    <row r="15" spans="1:3" x14ac:dyDescent="0.3">
      <c r="A15" s="1" t="s">
        <v>12</v>
      </c>
      <c r="B15" s="3"/>
      <c r="C15" s="3"/>
    </row>
    <row r="16" spans="1:3" x14ac:dyDescent="0.3">
      <c r="A16" s="1" t="s">
        <v>14</v>
      </c>
      <c r="B16" s="3"/>
      <c r="C16" s="3"/>
    </row>
    <row r="17" spans="1:7" x14ac:dyDescent="0.3">
      <c r="A17" s="7" t="s">
        <v>13</v>
      </c>
      <c r="B17" s="20"/>
      <c r="C17" s="20"/>
    </row>
    <row r="19" spans="1:7" x14ac:dyDescent="0.3">
      <c r="A19" s="6"/>
      <c r="B19" s="6" t="s">
        <v>15</v>
      </c>
      <c r="C19" s="6" t="s">
        <v>5</v>
      </c>
      <c r="D19" s="6" t="s">
        <v>16</v>
      </c>
      <c r="E19" s="6" t="s">
        <v>17</v>
      </c>
      <c r="F19" s="6" t="s">
        <v>18</v>
      </c>
      <c r="G19" s="6" t="s">
        <v>19</v>
      </c>
    </row>
    <row r="20" spans="1:7" x14ac:dyDescent="0.3">
      <c r="A20" s="6" t="s">
        <v>20</v>
      </c>
      <c r="B20" s="1"/>
      <c r="C20" s="8"/>
      <c r="D20" s="8"/>
      <c r="E20" s="8"/>
      <c r="F20" s="8"/>
      <c r="G20" s="8"/>
    </row>
    <row r="21" spans="1:7" x14ac:dyDescent="0.3">
      <c r="A21" s="9" t="s">
        <v>13</v>
      </c>
      <c r="B21" s="21"/>
      <c r="C21" s="21"/>
      <c r="D21" s="21"/>
      <c r="E21" s="21"/>
      <c r="F21" s="21"/>
      <c r="G21" s="21"/>
    </row>
    <row r="22" spans="1:7" x14ac:dyDescent="0.3">
      <c r="A22" s="9" t="s">
        <v>64</v>
      </c>
      <c r="B22" s="21"/>
      <c r="C22" s="21"/>
      <c r="D22" s="21"/>
      <c r="E22" s="21"/>
      <c r="F22" s="21"/>
      <c r="G22" s="21"/>
    </row>
    <row r="23" spans="1:7" x14ac:dyDescent="0.3">
      <c r="A23" s="9" t="s">
        <v>22</v>
      </c>
      <c r="B23" s="21"/>
      <c r="C23" s="21"/>
      <c r="D23" s="21"/>
      <c r="E23" s="21"/>
      <c r="F23" s="21"/>
      <c r="G23" s="21"/>
    </row>
    <row r="24" spans="1:7" x14ac:dyDescent="0.3">
      <c r="A24" s="12" t="s">
        <v>4</v>
      </c>
      <c r="B24" s="22">
        <f>SUM(B21:B23)</f>
        <v>0</v>
      </c>
      <c r="C24" s="22">
        <f t="shared" ref="C24:G24" si="0">SUM(C21:C23)</f>
        <v>0</v>
      </c>
      <c r="D24" s="22">
        <f t="shared" si="0"/>
        <v>0</v>
      </c>
      <c r="E24" s="22">
        <f t="shared" si="0"/>
        <v>0</v>
      </c>
      <c r="F24" s="22">
        <f t="shared" si="0"/>
        <v>0</v>
      </c>
      <c r="G24" s="22">
        <f t="shared" si="0"/>
        <v>0</v>
      </c>
    </row>
    <row r="25" spans="1:7" x14ac:dyDescent="0.3">
      <c r="A25" s="14" t="s">
        <v>23</v>
      </c>
      <c r="B25" s="16"/>
      <c r="C25" s="16"/>
      <c r="D25" s="16"/>
      <c r="E25" s="16"/>
      <c r="F25" s="16"/>
      <c r="G25" s="16"/>
    </row>
    <row r="26" spans="1:7" x14ac:dyDescent="0.3">
      <c r="A26" s="14" t="s">
        <v>28</v>
      </c>
      <c r="B26" s="16"/>
      <c r="C26" s="16"/>
      <c r="D26" s="16"/>
      <c r="E26" s="16"/>
      <c r="F26" s="16"/>
      <c r="G26" s="16"/>
    </row>
    <row r="27" spans="1:7" x14ac:dyDescent="0.3">
      <c r="A27" s="14" t="s">
        <v>25</v>
      </c>
      <c r="B27" s="16"/>
      <c r="C27" s="16"/>
      <c r="D27" s="16"/>
      <c r="E27" s="16"/>
      <c r="F27" s="16"/>
      <c r="G27" s="16"/>
    </row>
    <row r="28" spans="1:7" x14ac:dyDescent="0.3">
      <c r="A28" s="17" t="s">
        <v>4</v>
      </c>
      <c r="B28" s="23"/>
      <c r="C28" s="23"/>
      <c r="D28" s="23"/>
      <c r="E28" s="23"/>
      <c r="F28" s="23"/>
      <c r="G28" s="23"/>
    </row>
    <row r="29" spans="1:7" x14ac:dyDescent="0.3">
      <c r="A29" s="1" t="s">
        <v>26</v>
      </c>
      <c r="B29" s="3">
        <f>B28</f>
        <v>0</v>
      </c>
      <c r="C29" s="3">
        <f t="shared" ref="C29:G29" si="1">C24-C28</f>
        <v>0</v>
      </c>
      <c r="D29" s="3">
        <f t="shared" si="1"/>
        <v>0</v>
      </c>
      <c r="E29" s="3">
        <f t="shared" si="1"/>
        <v>0</v>
      </c>
      <c r="F29" s="3">
        <f t="shared" si="1"/>
        <v>0</v>
      </c>
      <c r="G29" s="3">
        <f t="shared" si="1"/>
        <v>0</v>
      </c>
    </row>
    <row r="32" spans="1:7" x14ac:dyDescent="0.3">
      <c r="A32" s="75"/>
      <c r="B32" s="75"/>
      <c r="C32" s="75"/>
      <c r="D32" s="75"/>
      <c r="E32" s="75"/>
      <c r="F32" s="75"/>
      <c r="G32" s="75"/>
    </row>
    <row r="33" spans="1:2" ht="18" x14ac:dyDescent="0.35">
      <c r="A33" s="64" t="s">
        <v>67</v>
      </c>
      <c r="B33" s="65"/>
    </row>
    <row r="35" spans="1:2" x14ac:dyDescent="0.3">
      <c r="A35" t="s">
        <v>52</v>
      </c>
      <c r="B35" s="47">
        <v>0.11</v>
      </c>
    </row>
    <row r="37" spans="1:2" ht="18" x14ac:dyDescent="0.35">
      <c r="A37" s="64" t="s">
        <v>68</v>
      </c>
      <c r="B37" s="77"/>
    </row>
    <row r="38" spans="1:2" x14ac:dyDescent="0.3">
      <c r="A38" t="s">
        <v>69</v>
      </c>
      <c r="B38" s="47"/>
    </row>
  </sheetData>
  <mergeCells count="1">
    <mergeCell ref="A32:G3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249C5-7CCE-4427-B70B-61968C50E573}">
  <dimension ref="A1:L33"/>
  <sheetViews>
    <sheetView showGridLines="0" topLeftCell="A13" zoomScale="160" zoomScaleNormal="160" workbookViewId="0">
      <selection activeCell="F23" sqref="F23"/>
    </sheetView>
  </sheetViews>
  <sheetFormatPr baseColWidth="10" defaultRowHeight="14.4" x14ac:dyDescent="0.3"/>
  <cols>
    <col min="1" max="1" width="29" customWidth="1"/>
    <col min="2" max="2" width="19" customWidth="1"/>
    <col min="3" max="4" width="15.109375" bestFit="1" customWidth="1"/>
    <col min="5" max="5" width="5.109375" customWidth="1"/>
    <col min="6" max="6" width="36" customWidth="1"/>
    <col min="7" max="7" width="13.5546875" customWidth="1"/>
    <col min="8" max="8" width="14" customWidth="1"/>
    <col min="9" max="9" width="12" bestFit="1" customWidth="1"/>
    <col min="10" max="10" width="12.88671875" bestFit="1" customWidth="1"/>
  </cols>
  <sheetData>
    <row r="1" spans="1:6" x14ac:dyDescent="0.3">
      <c r="A1" t="s">
        <v>29</v>
      </c>
    </row>
    <row r="2" spans="1:6" x14ac:dyDescent="0.3">
      <c r="A2" t="s">
        <v>30</v>
      </c>
      <c r="B2" s="4">
        <v>210000</v>
      </c>
      <c r="F2" s="25"/>
    </row>
    <row r="3" spans="1:6" x14ac:dyDescent="0.3">
      <c r="A3" t="s">
        <v>31</v>
      </c>
      <c r="B3">
        <v>0</v>
      </c>
    </row>
    <row r="5" spans="1:6" x14ac:dyDescent="0.3">
      <c r="A5" s="1"/>
      <c r="B5" s="6" t="s">
        <v>5</v>
      </c>
      <c r="C5" s="6" t="s">
        <v>16</v>
      </c>
      <c r="D5" s="6" t="s">
        <v>17</v>
      </c>
    </row>
    <row r="6" spans="1:6" x14ac:dyDescent="0.3">
      <c r="A6" s="1" t="s">
        <v>32</v>
      </c>
      <c r="B6" s="1">
        <v>1400</v>
      </c>
      <c r="C6" s="1">
        <v>3200</v>
      </c>
      <c r="D6" s="1">
        <v>2600</v>
      </c>
    </row>
    <row r="7" spans="1:6" x14ac:dyDescent="0.3">
      <c r="A7" s="1" t="s">
        <v>33</v>
      </c>
      <c r="B7" s="2">
        <v>125</v>
      </c>
      <c r="C7" s="2">
        <v>130</v>
      </c>
      <c r="D7" s="2">
        <v>115</v>
      </c>
    </row>
    <row r="8" spans="1:6" x14ac:dyDescent="0.3">
      <c r="A8" s="1" t="s">
        <v>34</v>
      </c>
      <c r="B8" s="2">
        <v>90</v>
      </c>
      <c r="C8" s="2">
        <v>90</v>
      </c>
      <c r="D8" s="2">
        <v>85</v>
      </c>
    </row>
    <row r="10" spans="1:6" x14ac:dyDescent="0.3">
      <c r="A10" t="s">
        <v>42</v>
      </c>
    </row>
    <row r="11" spans="1:6" x14ac:dyDescent="0.3">
      <c r="A11" s="6"/>
      <c r="B11" s="6" t="s">
        <v>5</v>
      </c>
      <c r="C11" s="6" t="s">
        <v>16</v>
      </c>
      <c r="D11" s="6" t="s">
        <v>17</v>
      </c>
    </row>
    <row r="12" spans="1:6" x14ac:dyDescent="0.3">
      <c r="A12" s="26" t="s">
        <v>7</v>
      </c>
      <c r="B12" s="27"/>
      <c r="C12" s="27"/>
      <c r="D12" s="27"/>
    </row>
    <row r="13" spans="1:6" x14ac:dyDescent="0.3">
      <c r="A13" s="1" t="s">
        <v>35</v>
      </c>
      <c r="B13" s="28"/>
      <c r="C13" s="28"/>
      <c r="D13" s="28"/>
    </row>
    <row r="14" spans="1:6" x14ac:dyDescent="0.3">
      <c r="A14" s="1" t="s">
        <v>36</v>
      </c>
      <c r="B14" s="29"/>
      <c r="C14" s="29"/>
      <c r="D14" s="29"/>
    </row>
    <row r="15" spans="1:6" x14ac:dyDescent="0.3">
      <c r="A15" s="1" t="s">
        <v>11</v>
      </c>
      <c r="B15" s="19"/>
      <c r="C15" s="19"/>
      <c r="D15" s="19"/>
    </row>
    <row r="16" spans="1:6" x14ac:dyDescent="0.3">
      <c r="A16" s="33" t="s">
        <v>37</v>
      </c>
      <c r="B16" s="34"/>
      <c r="C16" s="34"/>
      <c r="D16" s="34"/>
    </row>
    <row r="17" spans="1:12" x14ac:dyDescent="0.3">
      <c r="A17" s="1" t="s">
        <v>39</v>
      </c>
      <c r="B17" s="19"/>
      <c r="C17" s="19"/>
      <c r="D17" s="19"/>
    </row>
    <row r="18" spans="1:12" x14ac:dyDescent="0.3">
      <c r="A18" s="1" t="s">
        <v>14</v>
      </c>
      <c r="B18" s="19"/>
      <c r="C18" s="19"/>
      <c r="D18" s="19"/>
    </row>
    <row r="19" spans="1:12" x14ac:dyDescent="0.3">
      <c r="A19" s="1" t="s">
        <v>40</v>
      </c>
      <c r="B19" s="19"/>
      <c r="C19" s="19"/>
      <c r="D19" s="19"/>
    </row>
    <row r="23" spans="1:12" x14ac:dyDescent="0.3">
      <c r="A23" t="s">
        <v>83</v>
      </c>
      <c r="L23" s="24"/>
    </row>
    <row r="24" spans="1:12" x14ac:dyDescent="0.3">
      <c r="A24" s="6"/>
      <c r="B24" s="6" t="s">
        <v>5</v>
      </c>
      <c r="C24" s="6" t="s">
        <v>16</v>
      </c>
      <c r="D24" s="6" t="s">
        <v>17</v>
      </c>
      <c r="L24" s="32"/>
    </row>
    <row r="25" spans="1:12" x14ac:dyDescent="0.3">
      <c r="A25" s="26" t="s">
        <v>7</v>
      </c>
      <c r="B25" s="27"/>
      <c r="C25" s="27"/>
      <c r="D25" s="27"/>
    </row>
    <row r="26" spans="1:12" x14ac:dyDescent="0.3">
      <c r="A26" s="1" t="s">
        <v>35</v>
      </c>
      <c r="B26" s="28"/>
      <c r="C26" s="28"/>
      <c r="D26" s="28"/>
    </row>
    <row r="27" spans="1:12" x14ac:dyDescent="0.3">
      <c r="A27" s="1" t="s">
        <v>36</v>
      </c>
      <c r="B27" s="29"/>
      <c r="C27" s="29"/>
      <c r="D27" s="29"/>
    </row>
    <row r="28" spans="1:12" x14ac:dyDescent="0.3">
      <c r="A28" s="1" t="s">
        <v>11</v>
      </c>
      <c r="B28" s="19"/>
      <c r="C28" s="10"/>
      <c r="D28" s="19"/>
    </row>
    <row r="29" spans="1:12" x14ac:dyDescent="0.3">
      <c r="A29" s="33" t="s">
        <v>38</v>
      </c>
      <c r="B29" s="36"/>
      <c r="C29" s="35"/>
      <c r="D29" s="35"/>
      <c r="F29" t="s">
        <v>65</v>
      </c>
    </row>
    <row r="30" spans="1:12" x14ac:dyDescent="0.3">
      <c r="A30" s="1" t="s">
        <v>39</v>
      </c>
      <c r="B30" s="31"/>
      <c r="C30" s="31"/>
      <c r="D30" s="31"/>
    </row>
    <row r="31" spans="1:12" x14ac:dyDescent="0.3">
      <c r="A31" s="1" t="s">
        <v>14</v>
      </c>
      <c r="B31" s="31"/>
      <c r="C31" s="63"/>
      <c r="D31" s="31"/>
    </row>
    <row r="32" spans="1:12" ht="28.8" x14ac:dyDescent="0.3">
      <c r="A32" s="33" t="s">
        <v>41</v>
      </c>
      <c r="B32" s="35"/>
      <c r="C32" s="30"/>
      <c r="D32" s="30"/>
      <c r="F32" s="62" t="s">
        <v>66</v>
      </c>
    </row>
    <row r="33" spans="1:6" x14ac:dyDescent="0.3">
      <c r="A33" s="1" t="s">
        <v>40</v>
      </c>
      <c r="B33" s="31"/>
      <c r="C33" s="31"/>
      <c r="D33" s="31"/>
      <c r="F33" s="6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CC51-A94C-4079-B0FF-E3C88AC2643D}">
  <dimension ref="A2:J73"/>
  <sheetViews>
    <sheetView showGridLines="0" topLeftCell="A43" zoomScale="120" zoomScaleNormal="120" workbookViewId="0">
      <selection activeCell="A48" sqref="A48"/>
    </sheetView>
  </sheetViews>
  <sheetFormatPr baseColWidth="10" defaultRowHeight="14.4" x14ac:dyDescent="0.3"/>
  <cols>
    <col min="1" max="1" width="34.5546875" bestFit="1" customWidth="1"/>
    <col min="2" max="2" width="17.21875" bestFit="1" customWidth="1"/>
    <col min="3" max="6" width="13" bestFit="1" customWidth="1"/>
    <col min="7" max="7" width="14.88671875" bestFit="1" customWidth="1"/>
    <col min="8" max="8" width="4.33203125" customWidth="1"/>
    <col min="9" max="9" width="34.5546875" bestFit="1" customWidth="1"/>
    <col min="10" max="10" width="12.6640625" bestFit="1" customWidth="1"/>
    <col min="15" max="15" width="12.6640625" bestFit="1" customWidth="1"/>
  </cols>
  <sheetData>
    <row r="2" spans="1:9" x14ac:dyDescent="0.3">
      <c r="B2" s="37"/>
    </row>
    <row r="3" spans="1:9" x14ac:dyDescent="0.3">
      <c r="A3" s="6"/>
      <c r="B3" s="6" t="s">
        <v>5</v>
      </c>
      <c r="C3" s="6" t="s">
        <v>16</v>
      </c>
      <c r="D3" s="6" t="s">
        <v>17</v>
      </c>
      <c r="E3" s="6" t="s">
        <v>18</v>
      </c>
      <c r="F3" s="6" t="s">
        <v>19</v>
      </c>
    </row>
    <row r="4" spans="1:9" x14ac:dyDescent="0.3">
      <c r="A4" s="6" t="s">
        <v>43</v>
      </c>
      <c r="B4" s="6">
        <v>2000</v>
      </c>
      <c r="C4" s="6">
        <v>2200</v>
      </c>
      <c r="D4" s="6">
        <f>C4*1.1</f>
        <v>2420</v>
      </c>
      <c r="E4" s="6">
        <f>D4*1.1</f>
        <v>2662</v>
      </c>
      <c r="F4" s="6">
        <f>E4</f>
        <v>2662</v>
      </c>
    </row>
    <row r="5" spans="1:9" x14ac:dyDescent="0.3">
      <c r="I5" s="48" t="s">
        <v>44</v>
      </c>
    </row>
    <row r="6" spans="1:9" x14ac:dyDescent="0.3">
      <c r="A6" s="38" t="s">
        <v>45</v>
      </c>
      <c r="I6" s="49">
        <v>790</v>
      </c>
    </row>
    <row r="7" spans="1:9" x14ac:dyDescent="0.3">
      <c r="A7" s="6"/>
      <c r="B7" s="6" t="s">
        <v>5</v>
      </c>
      <c r="C7" s="6" t="s">
        <v>16</v>
      </c>
      <c r="D7" s="6" t="s">
        <v>17</v>
      </c>
      <c r="E7" s="6" t="s">
        <v>18</v>
      </c>
      <c r="F7" s="6" t="s">
        <v>19</v>
      </c>
      <c r="I7" s="50" t="s">
        <v>34</v>
      </c>
    </row>
    <row r="8" spans="1:9" x14ac:dyDescent="0.3">
      <c r="A8" s="26" t="s">
        <v>7</v>
      </c>
      <c r="B8" s="27"/>
      <c r="C8" s="27"/>
      <c r="D8" s="27"/>
      <c r="E8" s="27"/>
      <c r="F8" s="27"/>
      <c r="I8" s="51">
        <v>660</v>
      </c>
    </row>
    <row r="9" spans="1:9" x14ac:dyDescent="0.3">
      <c r="A9" s="1" t="s">
        <v>35</v>
      </c>
      <c r="B9" s="39"/>
      <c r="C9" s="39"/>
      <c r="D9" s="39"/>
      <c r="E9" s="39"/>
      <c r="F9" s="39"/>
      <c r="I9" s="52" t="s">
        <v>46</v>
      </c>
    </row>
    <row r="10" spans="1:9" x14ac:dyDescent="0.3">
      <c r="A10" s="1" t="s">
        <v>36</v>
      </c>
      <c r="B10" s="3"/>
      <c r="C10" s="3"/>
      <c r="D10" s="3"/>
      <c r="E10" s="3"/>
      <c r="F10" s="3"/>
      <c r="I10" s="53">
        <v>700000</v>
      </c>
    </row>
    <row r="11" spans="1:9" x14ac:dyDescent="0.3">
      <c r="A11" s="76" t="s">
        <v>81</v>
      </c>
      <c r="B11" s="3"/>
      <c r="C11" s="3"/>
      <c r="D11" s="3"/>
      <c r="E11" s="3"/>
      <c r="F11" s="3"/>
      <c r="I11" s="53"/>
    </row>
    <row r="12" spans="1:9" x14ac:dyDescent="0.3">
      <c r="A12" s="1" t="s">
        <v>11</v>
      </c>
      <c r="B12" s="19"/>
      <c r="C12" s="19"/>
      <c r="D12" s="19"/>
      <c r="E12" s="19"/>
      <c r="F12" s="19"/>
      <c r="I12" s="54" t="s">
        <v>47</v>
      </c>
    </row>
    <row r="13" spans="1:9" x14ac:dyDescent="0.3">
      <c r="A13" s="1" t="s">
        <v>39</v>
      </c>
      <c r="B13" s="19"/>
      <c r="C13" s="19"/>
      <c r="D13" s="19"/>
      <c r="E13" s="19"/>
      <c r="F13" s="19"/>
      <c r="I13" s="54">
        <v>5</v>
      </c>
    </row>
    <row r="14" spans="1:9" x14ac:dyDescent="0.3">
      <c r="A14" s="1" t="s">
        <v>14</v>
      </c>
      <c r="B14" s="19"/>
      <c r="C14" s="19"/>
      <c r="D14" s="19"/>
      <c r="E14" s="19"/>
      <c r="F14" s="19"/>
    </row>
    <row r="15" spans="1:9" x14ac:dyDescent="0.3">
      <c r="A15" s="33" t="s">
        <v>40</v>
      </c>
      <c r="B15" s="34"/>
      <c r="C15" s="34"/>
      <c r="D15" s="34"/>
      <c r="E15" s="34"/>
      <c r="F15" s="34"/>
      <c r="G15" s="24"/>
    </row>
    <row r="20" spans="1:8" x14ac:dyDescent="0.3">
      <c r="A20" s="6"/>
      <c r="B20" s="6" t="s">
        <v>15</v>
      </c>
      <c r="C20" s="6" t="s">
        <v>5</v>
      </c>
      <c r="D20" s="6" t="s">
        <v>16</v>
      </c>
      <c r="E20" s="6" t="s">
        <v>17</v>
      </c>
      <c r="F20" s="6" t="s">
        <v>18</v>
      </c>
      <c r="G20" s="6" t="s">
        <v>19</v>
      </c>
      <c r="H20" s="40"/>
    </row>
    <row r="21" spans="1:8" x14ac:dyDescent="0.3">
      <c r="A21" s="6" t="s">
        <v>20</v>
      </c>
      <c r="B21" s="1"/>
      <c r="C21" s="1"/>
      <c r="D21" s="1"/>
      <c r="E21" s="1"/>
      <c r="F21" s="1"/>
      <c r="G21" s="1"/>
      <c r="H21" s="41"/>
    </row>
    <row r="22" spans="1:8" x14ac:dyDescent="0.3">
      <c r="A22" s="1" t="s">
        <v>13</v>
      </c>
      <c r="B22" s="1"/>
      <c r="C22" s="42"/>
      <c r="D22" s="42"/>
      <c r="E22" s="42"/>
      <c r="F22" s="42"/>
      <c r="G22" s="42"/>
      <c r="H22" s="24"/>
    </row>
    <row r="23" spans="1:8" x14ac:dyDescent="0.3">
      <c r="A23" s="1" t="s">
        <v>48</v>
      </c>
      <c r="B23" s="1"/>
      <c r="C23" s="19"/>
      <c r="D23" s="19"/>
      <c r="E23" s="19"/>
      <c r="F23" s="19"/>
      <c r="G23" s="93"/>
      <c r="H23" s="24"/>
    </row>
    <row r="24" spans="1:8" x14ac:dyDescent="0.3">
      <c r="A24" s="1" t="s">
        <v>22</v>
      </c>
      <c r="B24" s="1"/>
      <c r="C24" s="19"/>
      <c r="D24" s="19"/>
      <c r="E24" s="19"/>
      <c r="F24" s="19"/>
      <c r="G24" s="19"/>
      <c r="H24" s="43"/>
    </row>
    <row r="25" spans="1:8" x14ac:dyDescent="0.3">
      <c r="A25" s="1" t="s">
        <v>4</v>
      </c>
      <c r="B25" s="3"/>
      <c r="C25" s="3"/>
      <c r="D25" s="3"/>
      <c r="E25" s="3"/>
      <c r="F25" s="3"/>
      <c r="G25" s="3"/>
    </row>
    <row r="26" spans="1:8" x14ac:dyDescent="0.3">
      <c r="A26" s="1" t="s">
        <v>23</v>
      </c>
      <c r="B26" s="1"/>
      <c r="C26" s="19"/>
      <c r="D26" s="19"/>
      <c r="E26" s="19"/>
      <c r="F26" s="19"/>
      <c r="G26" s="19"/>
      <c r="H26" s="24"/>
    </row>
    <row r="27" spans="1:8" x14ac:dyDescent="0.3">
      <c r="A27" s="1" t="s">
        <v>24</v>
      </c>
      <c r="B27" s="3"/>
      <c r="C27" s="19"/>
      <c r="D27" s="19"/>
      <c r="E27" s="19"/>
      <c r="F27" s="19"/>
      <c r="G27" s="19"/>
      <c r="H27" s="24"/>
    </row>
    <row r="28" spans="1:8" x14ac:dyDescent="0.3">
      <c r="A28" s="1" t="s">
        <v>25</v>
      </c>
      <c r="B28" s="19"/>
      <c r="C28" s="19"/>
      <c r="D28" s="19"/>
      <c r="E28" s="19"/>
      <c r="F28" s="19"/>
      <c r="G28" s="19"/>
      <c r="H28" s="24"/>
    </row>
    <row r="29" spans="1:8" x14ac:dyDescent="0.3">
      <c r="A29" s="1" t="s">
        <v>4</v>
      </c>
      <c r="B29" s="19"/>
      <c r="C29" s="19"/>
      <c r="D29" s="19"/>
      <c r="E29" s="19"/>
      <c r="F29" s="19"/>
      <c r="G29" s="19"/>
      <c r="H29" s="24"/>
    </row>
    <row r="30" spans="1:8" x14ac:dyDescent="0.3">
      <c r="A30" s="33" t="s">
        <v>26</v>
      </c>
      <c r="B30" s="34"/>
      <c r="C30" s="34"/>
      <c r="D30" s="34"/>
      <c r="E30" s="34"/>
      <c r="F30" s="34"/>
      <c r="G30" s="34"/>
      <c r="H30" s="24"/>
    </row>
    <row r="31" spans="1:8" ht="21" x14ac:dyDescent="0.4">
      <c r="A31" s="66" t="s">
        <v>49</v>
      </c>
      <c r="B31" s="67"/>
      <c r="H31" s="24"/>
    </row>
    <row r="32" spans="1:8" x14ac:dyDescent="0.3">
      <c r="A32" t="s">
        <v>51</v>
      </c>
      <c r="C32" s="24"/>
      <c r="D32" s="24"/>
      <c r="E32" s="24"/>
      <c r="F32" s="24"/>
      <c r="G32" s="24"/>
      <c r="H32" s="24"/>
    </row>
    <row r="33" spans="1:9" x14ac:dyDescent="0.3">
      <c r="A33" t="s">
        <v>52</v>
      </c>
      <c r="B33" s="45">
        <v>0.1</v>
      </c>
      <c r="C33" s="24"/>
      <c r="D33" s="24"/>
      <c r="E33" s="24"/>
      <c r="F33" s="24"/>
      <c r="G33" s="24"/>
      <c r="H33" s="24"/>
    </row>
    <row r="34" spans="1:9" ht="18" x14ac:dyDescent="0.35">
      <c r="A34" s="44" t="s">
        <v>53</v>
      </c>
      <c r="B34" s="68"/>
      <c r="C34" s="92"/>
      <c r="D34" s="92"/>
      <c r="E34" s="92"/>
      <c r="F34" s="92"/>
      <c r="G34" s="92"/>
      <c r="H34" s="24"/>
    </row>
    <row r="35" spans="1:9" x14ac:dyDescent="0.3">
      <c r="B35" s="46"/>
      <c r="C35" s="24"/>
      <c r="D35" s="24"/>
      <c r="E35" s="24"/>
      <c r="F35" s="24"/>
      <c r="G35" s="24"/>
      <c r="H35" s="24"/>
    </row>
    <row r="37" spans="1:9" x14ac:dyDescent="0.3">
      <c r="H37" s="5"/>
    </row>
    <row r="40" spans="1:9" x14ac:dyDescent="0.3">
      <c r="A40" s="6"/>
      <c r="B40" s="6" t="s">
        <v>5</v>
      </c>
      <c r="C40" s="6" t="s">
        <v>16</v>
      </c>
      <c r="D40" s="6" t="s">
        <v>17</v>
      </c>
      <c r="E40" s="6" t="s">
        <v>18</v>
      </c>
      <c r="F40" s="6" t="s">
        <v>19</v>
      </c>
    </row>
    <row r="41" spans="1:9" x14ac:dyDescent="0.3">
      <c r="A41" s="6" t="s">
        <v>43</v>
      </c>
      <c r="B41" s="6">
        <v>2000</v>
      </c>
      <c r="C41" s="6">
        <v>2200</v>
      </c>
      <c r="D41" s="6">
        <f>C41*1.1</f>
        <v>2420</v>
      </c>
      <c r="E41" s="6">
        <f>D41*1.1</f>
        <v>2662</v>
      </c>
      <c r="F41" s="6">
        <f>E41</f>
        <v>2662</v>
      </c>
    </row>
    <row r="42" spans="1:9" x14ac:dyDescent="0.3">
      <c r="I42" s="55" t="s">
        <v>44</v>
      </c>
    </row>
    <row r="43" spans="1:9" x14ac:dyDescent="0.3">
      <c r="A43" s="38" t="s">
        <v>54</v>
      </c>
      <c r="I43" s="56">
        <v>790</v>
      </c>
    </row>
    <row r="44" spans="1:9" x14ac:dyDescent="0.3">
      <c r="A44" s="6"/>
      <c r="B44" s="6" t="s">
        <v>5</v>
      </c>
      <c r="C44" s="6" t="s">
        <v>16</v>
      </c>
      <c r="D44" s="6" t="s">
        <v>17</v>
      </c>
      <c r="E44" s="6" t="s">
        <v>18</v>
      </c>
      <c r="F44" s="6" t="s">
        <v>19</v>
      </c>
      <c r="I44" s="50" t="s">
        <v>34</v>
      </c>
    </row>
    <row r="45" spans="1:9" x14ac:dyDescent="0.3">
      <c r="A45" s="26" t="s">
        <v>7</v>
      </c>
      <c r="B45" s="27"/>
      <c r="C45" s="27"/>
      <c r="D45" s="27"/>
      <c r="E45" s="27"/>
      <c r="F45" s="27"/>
      <c r="I45" s="51">
        <v>680</v>
      </c>
    </row>
    <row r="46" spans="1:9" x14ac:dyDescent="0.3">
      <c r="A46" s="1" t="s">
        <v>35</v>
      </c>
      <c r="B46" s="39"/>
      <c r="C46" s="39"/>
      <c r="D46" s="39"/>
      <c r="E46" s="39"/>
      <c r="F46" s="39"/>
      <c r="I46" s="52" t="s">
        <v>46</v>
      </c>
    </row>
    <row r="47" spans="1:9" x14ac:dyDescent="0.3">
      <c r="A47" s="1" t="s">
        <v>36</v>
      </c>
      <c r="B47" s="3"/>
      <c r="C47" s="3"/>
      <c r="D47" s="3"/>
      <c r="E47" s="3"/>
      <c r="F47" s="3"/>
      <c r="I47" s="53">
        <v>450000</v>
      </c>
    </row>
    <row r="48" spans="1:9" x14ac:dyDescent="0.3">
      <c r="A48" s="76" t="s">
        <v>81</v>
      </c>
      <c r="B48" s="3"/>
      <c r="C48" s="3"/>
      <c r="D48" s="3"/>
      <c r="E48" s="3"/>
      <c r="F48" s="3"/>
      <c r="I48" s="53"/>
    </row>
    <row r="49" spans="1:9" x14ac:dyDescent="0.3">
      <c r="A49" s="1" t="s">
        <v>11</v>
      </c>
      <c r="B49" s="19"/>
      <c r="C49" s="19"/>
      <c r="D49" s="19"/>
      <c r="E49" s="19"/>
      <c r="F49" s="19"/>
      <c r="I49" s="54" t="s">
        <v>47</v>
      </c>
    </row>
    <row r="50" spans="1:9" x14ac:dyDescent="0.3">
      <c r="A50" s="1" t="s">
        <v>39</v>
      </c>
      <c r="B50" s="19"/>
      <c r="C50" s="19"/>
      <c r="D50" s="19"/>
      <c r="E50" s="19"/>
      <c r="F50" s="19"/>
      <c r="I50" s="54">
        <v>5</v>
      </c>
    </row>
    <row r="51" spans="1:9" x14ac:dyDescent="0.3">
      <c r="A51" s="1" t="s">
        <v>14</v>
      </c>
      <c r="B51" s="19"/>
      <c r="C51" s="19"/>
      <c r="D51" s="19"/>
      <c r="E51" s="19"/>
      <c r="F51" s="19"/>
    </row>
    <row r="52" spans="1:9" x14ac:dyDescent="0.3">
      <c r="A52" s="33" t="s">
        <v>40</v>
      </c>
      <c r="B52" s="34"/>
      <c r="C52" s="34"/>
      <c r="D52" s="34"/>
      <c r="E52" s="34"/>
      <c r="F52" s="34"/>
      <c r="G52" s="24"/>
    </row>
    <row r="54" spans="1:9" x14ac:dyDescent="0.3">
      <c r="A54" s="6"/>
      <c r="B54" s="6" t="s">
        <v>15</v>
      </c>
      <c r="C54" s="6" t="s">
        <v>5</v>
      </c>
      <c r="D54" s="6" t="s">
        <v>16</v>
      </c>
      <c r="E54" s="6" t="s">
        <v>17</v>
      </c>
      <c r="F54" s="6" t="s">
        <v>18</v>
      </c>
      <c r="G54" s="6" t="s">
        <v>19</v>
      </c>
    </row>
    <row r="55" spans="1:9" x14ac:dyDescent="0.3">
      <c r="A55" s="6" t="s">
        <v>20</v>
      </c>
      <c r="B55" s="1"/>
      <c r="C55" s="8"/>
      <c r="D55" s="8"/>
      <c r="E55" s="8"/>
      <c r="F55" s="8"/>
      <c r="G55" s="8"/>
    </row>
    <row r="56" spans="1:9" x14ac:dyDescent="0.3">
      <c r="A56" s="9" t="s">
        <v>13</v>
      </c>
      <c r="B56" s="9"/>
      <c r="C56" s="10"/>
      <c r="D56" s="10"/>
      <c r="E56" s="10"/>
      <c r="F56" s="10"/>
      <c r="G56" s="10"/>
    </row>
    <row r="57" spans="1:9" x14ac:dyDescent="0.3">
      <c r="A57" s="9" t="s">
        <v>21</v>
      </c>
      <c r="B57" s="9"/>
      <c r="C57" s="10"/>
      <c r="D57" s="10"/>
      <c r="E57" s="10"/>
      <c r="F57" s="10"/>
      <c r="G57" s="10"/>
    </row>
    <row r="58" spans="1:9" x14ac:dyDescent="0.3">
      <c r="A58" s="9" t="s">
        <v>22</v>
      </c>
      <c r="B58" s="9"/>
      <c r="C58" s="11"/>
      <c r="D58" s="11"/>
      <c r="E58" s="11"/>
      <c r="F58" s="11"/>
      <c r="G58" s="11"/>
    </row>
    <row r="59" spans="1:9" x14ac:dyDescent="0.3">
      <c r="A59" s="12" t="s">
        <v>4</v>
      </c>
      <c r="B59" s="12"/>
      <c r="C59" s="13"/>
      <c r="D59" s="13"/>
      <c r="E59" s="13"/>
      <c r="F59" s="13"/>
      <c r="G59" s="13"/>
    </row>
    <row r="60" spans="1:9" x14ac:dyDescent="0.3">
      <c r="A60" s="14" t="s">
        <v>23</v>
      </c>
      <c r="B60" s="14"/>
      <c r="C60" s="15"/>
      <c r="D60" s="15"/>
      <c r="E60" s="15"/>
      <c r="F60" s="15"/>
      <c r="G60" s="15"/>
    </row>
    <row r="61" spans="1:9" x14ac:dyDescent="0.3">
      <c r="A61" s="14" t="s">
        <v>24</v>
      </c>
      <c r="B61" s="16"/>
      <c r="C61" s="15"/>
      <c r="D61" s="15"/>
      <c r="E61" s="15"/>
      <c r="F61" s="15"/>
      <c r="G61" s="15"/>
    </row>
    <row r="62" spans="1:9" x14ac:dyDescent="0.3">
      <c r="A62" s="14" t="s">
        <v>25</v>
      </c>
      <c r="B62" s="15"/>
      <c r="C62" s="15"/>
      <c r="D62" s="15"/>
      <c r="E62" s="15"/>
      <c r="F62" s="15"/>
      <c r="G62" s="15"/>
    </row>
    <row r="63" spans="1:9" x14ac:dyDescent="0.3">
      <c r="A63" s="17" t="s">
        <v>4</v>
      </c>
      <c r="B63" s="18"/>
      <c r="C63" s="18"/>
      <c r="D63" s="18"/>
      <c r="E63" s="18"/>
      <c r="F63" s="18"/>
      <c r="G63" s="18"/>
    </row>
    <row r="64" spans="1:9" x14ac:dyDescent="0.3">
      <c r="A64" s="1" t="s">
        <v>26</v>
      </c>
      <c r="B64" s="19"/>
      <c r="C64" s="19"/>
      <c r="D64" s="19"/>
      <c r="E64" s="19"/>
      <c r="F64" s="19"/>
      <c r="G64" s="19"/>
    </row>
    <row r="65" spans="1:10" x14ac:dyDescent="0.3">
      <c r="A65" t="s">
        <v>49</v>
      </c>
    </row>
    <row r="66" spans="1:10" ht="23.4" x14ac:dyDescent="0.45">
      <c r="A66" s="69" t="s">
        <v>50</v>
      </c>
      <c r="B66" s="70"/>
    </row>
    <row r="67" spans="1:10" x14ac:dyDescent="0.3">
      <c r="A67" t="s">
        <v>51</v>
      </c>
    </row>
    <row r="68" spans="1:10" x14ac:dyDescent="0.3">
      <c r="A68" t="s">
        <v>52</v>
      </c>
      <c r="B68" s="45">
        <v>0.1</v>
      </c>
    </row>
    <row r="69" spans="1:10" ht="18" x14ac:dyDescent="0.35">
      <c r="A69" s="44" t="s">
        <v>53</v>
      </c>
      <c r="B69" s="68"/>
      <c r="C69" s="32"/>
      <c r="D69" s="32"/>
      <c r="E69" s="32"/>
      <c r="F69" s="32"/>
      <c r="G69" s="32"/>
    </row>
    <row r="70" spans="1:10" x14ac:dyDescent="0.3">
      <c r="B70" s="46"/>
    </row>
    <row r="73" spans="1:10" ht="25.8" x14ac:dyDescent="0.5">
      <c r="A73" s="71" t="s">
        <v>55</v>
      </c>
      <c r="B73" s="72"/>
      <c r="J73" s="47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B20A4-D943-4DD4-8E6B-82BD5A28B3F4}">
  <dimension ref="A1:E36"/>
  <sheetViews>
    <sheetView showGridLines="0" topLeftCell="A4" workbookViewId="0">
      <selection activeCell="H19" sqref="H19"/>
    </sheetView>
  </sheetViews>
  <sheetFormatPr baseColWidth="10" defaultRowHeight="14.4" x14ac:dyDescent="0.3"/>
  <cols>
    <col min="1" max="1" width="36.44140625" customWidth="1"/>
    <col min="2" max="2" width="19.6640625" bestFit="1" customWidth="1"/>
    <col min="3" max="4" width="15.109375" bestFit="1" customWidth="1"/>
  </cols>
  <sheetData>
    <row r="1" spans="1:4" x14ac:dyDescent="0.3">
      <c r="A1" t="s">
        <v>56</v>
      </c>
      <c r="B1">
        <v>30000</v>
      </c>
    </row>
    <row r="2" spans="1:4" x14ac:dyDescent="0.3">
      <c r="A2" t="s">
        <v>29</v>
      </c>
    </row>
    <row r="3" spans="1:4" x14ac:dyDescent="0.3">
      <c r="A3" t="s">
        <v>30</v>
      </c>
      <c r="B3">
        <v>350000</v>
      </c>
      <c r="D3" t="s">
        <v>57</v>
      </c>
    </row>
    <row r="5" spans="1:4" x14ac:dyDescent="0.3">
      <c r="A5" s="3" t="s">
        <v>7</v>
      </c>
      <c r="B5" s="3">
        <v>100000</v>
      </c>
      <c r="C5" s="3">
        <v>160000</v>
      </c>
      <c r="D5" s="3">
        <v>200000</v>
      </c>
    </row>
    <row r="6" spans="1:4" x14ac:dyDescent="0.3">
      <c r="A6" s="3" t="s">
        <v>35</v>
      </c>
      <c r="B6" s="3">
        <f>50000</f>
        <v>50000</v>
      </c>
      <c r="C6" s="3">
        <v>80000</v>
      </c>
      <c r="D6" s="3">
        <f>D5*0.5</f>
        <v>100000</v>
      </c>
    </row>
    <row r="9" spans="1:4" x14ac:dyDescent="0.3">
      <c r="A9" s="6"/>
      <c r="B9" s="6" t="s">
        <v>5</v>
      </c>
      <c r="C9" s="6" t="s">
        <v>16</v>
      </c>
      <c r="D9" s="6" t="s">
        <v>17</v>
      </c>
    </row>
    <row r="10" spans="1:4" x14ac:dyDescent="0.3">
      <c r="A10" s="26" t="s">
        <v>7</v>
      </c>
      <c r="B10" s="27"/>
      <c r="C10" s="27"/>
      <c r="D10" s="27"/>
    </row>
    <row r="11" spans="1:4" x14ac:dyDescent="0.3">
      <c r="A11" s="1" t="s">
        <v>35</v>
      </c>
      <c r="B11" s="27"/>
      <c r="C11" s="27"/>
      <c r="D11" s="27"/>
    </row>
    <row r="12" spans="1:4" x14ac:dyDescent="0.3">
      <c r="A12" s="1" t="s">
        <v>36</v>
      </c>
      <c r="B12" s="3"/>
      <c r="C12" s="3"/>
      <c r="D12" s="3"/>
    </row>
    <row r="13" spans="1:4" x14ac:dyDescent="0.3">
      <c r="A13" s="76" t="s">
        <v>81</v>
      </c>
      <c r="B13" s="3"/>
      <c r="C13" s="3"/>
      <c r="D13" s="3"/>
    </row>
    <row r="14" spans="1:4" x14ac:dyDescent="0.3">
      <c r="A14" s="1" t="s">
        <v>11</v>
      </c>
      <c r="B14" s="19"/>
      <c r="C14" s="19"/>
      <c r="D14" s="19"/>
    </row>
    <row r="15" spans="1:4" x14ac:dyDescent="0.3">
      <c r="A15" s="1" t="s">
        <v>37</v>
      </c>
      <c r="B15" s="19"/>
      <c r="C15" s="19"/>
      <c r="D15" s="19"/>
    </row>
    <row r="16" spans="1:4" x14ac:dyDescent="0.3">
      <c r="A16" s="1" t="s">
        <v>39</v>
      </c>
      <c r="B16" s="19"/>
      <c r="C16" s="19"/>
      <c r="D16" s="19"/>
    </row>
    <row r="17" spans="1:5" x14ac:dyDescent="0.3">
      <c r="A17" s="1" t="s">
        <v>14</v>
      </c>
      <c r="B17" s="19"/>
      <c r="C17" s="19"/>
      <c r="D17" s="19"/>
    </row>
    <row r="18" spans="1:5" x14ac:dyDescent="0.3">
      <c r="A18" s="1" t="s">
        <v>40</v>
      </c>
      <c r="B18" s="19"/>
      <c r="C18" s="19"/>
      <c r="D18" s="19"/>
    </row>
    <row r="21" spans="1:5" x14ac:dyDescent="0.3">
      <c r="A21" s="6"/>
      <c r="B21" s="6" t="s">
        <v>15</v>
      </c>
      <c r="C21" s="6" t="s">
        <v>5</v>
      </c>
      <c r="D21" s="6" t="s">
        <v>16</v>
      </c>
      <c r="E21" s="6" t="s">
        <v>17</v>
      </c>
    </row>
    <row r="22" spans="1:5" x14ac:dyDescent="0.3">
      <c r="A22" s="6" t="s">
        <v>20</v>
      </c>
      <c r="B22" s="1"/>
      <c r="C22" s="8"/>
      <c r="D22" s="8"/>
      <c r="E22" s="8"/>
    </row>
    <row r="23" spans="1:5" x14ac:dyDescent="0.3">
      <c r="A23" s="1" t="s">
        <v>13</v>
      </c>
      <c r="B23" s="1"/>
      <c r="C23" s="19"/>
      <c r="D23" s="19"/>
      <c r="E23" s="19"/>
    </row>
    <row r="24" spans="1:5" x14ac:dyDescent="0.3">
      <c r="A24" s="1" t="s">
        <v>61</v>
      </c>
      <c r="B24" s="1"/>
      <c r="C24" s="19"/>
      <c r="D24" s="19"/>
      <c r="E24" s="19"/>
    </row>
    <row r="25" spans="1:5" x14ac:dyDescent="0.3">
      <c r="A25" s="1" t="s">
        <v>58</v>
      </c>
      <c r="B25" s="1"/>
      <c r="C25" s="3"/>
      <c r="D25" s="3"/>
      <c r="E25" s="3"/>
    </row>
    <row r="26" spans="1:5" x14ac:dyDescent="0.3">
      <c r="A26" s="1" t="s">
        <v>4</v>
      </c>
      <c r="B26" s="1"/>
      <c r="C26" s="3"/>
      <c r="D26" s="3"/>
      <c r="E26" s="3"/>
    </row>
    <row r="27" spans="1:5" x14ac:dyDescent="0.3">
      <c r="A27" s="1" t="s">
        <v>23</v>
      </c>
      <c r="B27" s="1"/>
      <c r="C27" s="19"/>
      <c r="D27" s="19"/>
      <c r="E27" s="19"/>
    </row>
    <row r="28" spans="1:5" x14ac:dyDescent="0.3">
      <c r="A28" s="1" t="s">
        <v>24</v>
      </c>
      <c r="B28" s="3"/>
      <c r="C28" s="19"/>
      <c r="D28" s="19"/>
      <c r="E28" s="19"/>
    </row>
    <row r="29" spans="1:5" x14ac:dyDescent="0.3">
      <c r="A29" s="1" t="s">
        <v>59</v>
      </c>
      <c r="B29" s="19"/>
      <c r="C29" s="19"/>
      <c r="D29" s="19"/>
      <c r="E29" s="19"/>
    </row>
    <row r="30" spans="1:5" x14ac:dyDescent="0.3">
      <c r="A30" s="1" t="s">
        <v>4</v>
      </c>
      <c r="B30" s="19"/>
      <c r="C30" s="19"/>
      <c r="D30" s="19"/>
      <c r="E30" s="19"/>
    </row>
    <row r="31" spans="1:5" x14ac:dyDescent="0.3">
      <c r="A31" s="1" t="s">
        <v>26</v>
      </c>
      <c r="B31" s="19"/>
      <c r="C31" s="19"/>
      <c r="D31" s="19"/>
      <c r="E31" s="19"/>
    </row>
    <row r="32" spans="1:5" x14ac:dyDescent="0.3">
      <c r="A32" s="7" t="s">
        <v>27</v>
      </c>
      <c r="B32" s="20"/>
      <c r="C32" s="20"/>
      <c r="D32" s="20"/>
      <c r="E32" s="20"/>
    </row>
    <row r="34" spans="1:2" x14ac:dyDescent="0.3">
      <c r="A34" t="s">
        <v>60</v>
      </c>
      <c r="B34" s="45">
        <v>0.06</v>
      </c>
    </row>
    <row r="35" spans="1:2" x14ac:dyDescent="0.3">
      <c r="A35" t="s">
        <v>53</v>
      </c>
      <c r="B35" s="24"/>
    </row>
    <row r="36" spans="1:2" x14ac:dyDescent="0.3">
      <c r="B36" s="3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1643-A59A-4F42-989C-3D5D8A0BA3D0}">
  <dimension ref="A1:K72"/>
  <sheetViews>
    <sheetView showGridLines="0" workbookViewId="0">
      <selection activeCell="I29" sqref="I29"/>
    </sheetView>
  </sheetViews>
  <sheetFormatPr baseColWidth="10" defaultRowHeight="14.4" x14ac:dyDescent="0.3"/>
  <cols>
    <col min="1" max="1" width="36.6640625" bestFit="1" customWidth="1"/>
    <col min="2" max="2" width="13.5546875" bestFit="1" customWidth="1"/>
    <col min="3" max="3" width="19" customWidth="1"/>
    <col min="4" max="4" width="19.44140625" customWidth="1"/>
    <col min="5" max="5" width="12" customWidth="1"/>
    <col min="6" max="6" width="16.109375" customWidth="1"/>
    <col min="7" max="7" width="13.88671875" bestFit="1" customWidth="1"/>
    <col min="8" max="8" width="8.44140625" customWidth="1"/>
    <col min="9" max="11" width="13.88671875" customWidth="1"/>
  </cols>
  <sheetData>
    <row r="1" spans="1:10" x14ac:dyDescent="0.3">
      <c r="B1" s="5"/>
      <c r="F1" s="5"/>
    </row>
    <row r="2" spans="1:10" x14ac:dyDescent="0.3">
      <c r="A2" s="75" t="s">
        <v>63</v>
      </c>
      <c r="B2" s="75"/>
      <c r="C2" s="75"/>
      <c r="D2" s="75"/>
      <c r="E2" s="75"/>
      <c r="F2" s="75"/>
      <c r="G2" s="75"/>
      <c r="H2" s="75"/>
      <c r="I2" s="75"/>
      <c r="J2" s="75"/>
    </row>
    <row r="4" spans="1:10" x14ac:dyDescent="0.3">
      <c r="A4" s="1"/>
      <c r="B4" s="6" t="s">
        <v>5</v>
      </c>
      <c r="C4" s="6" t="s">
        <v>16</v>
      </c>
      <c r="D4" s="6" t="s">
        <v>17</v>
      </c>
      <c r="E4" s="6" t="s">
        <v>18</v>
      </c>
      <c r="F4" s="6" t="s">
        <v>19</v>
      </c>
    </row>
    <row r="5" spans="1:10" x14ac:dyDescent="0.3">
      <c r="A5" s="1" t="s">
        <v>32</v>
      </c>
      <c r="B5" s="1">
        <v>6000</v>
      </c>
      <c r="C5" s="1">
        <v>8500</v>
      </c>
      <c r="D5" s="1">
        <v>9000</v>
      </c>
      <c r="E5" s="1">
        <v>8200</v>
      </c>
      <c r="F5" s="1">
        <v>8000</v>
      </c>
    </row>
    <row r="6" spans="1:10" x14ac:dyDescent="0.3">
      <c r="A6" s="1" t="s">
        <v>33</v>
      </c>
      <c r="B6" s="2">
        <v>150</v>
      </c>
      <c r="C6" s="2">
        <v>150</v>
      </c>
      <c r="D6" s="2">
        <v>140</v>
      </c>
      <c r="E6" s="2">
        <v>135</v>
      </c>
      <c r="F6" s="2">
        <v>135</v>
      </c>
    </row>
    <row r="7" spans="1:10" x14ac:dyDescent="0.3">
      <c r="A7" s="1" t="s">
        <v>34</v>
      </c>
      <c r="B7" s="2">
        <v>125</v>
      </c>
      <c r="C7" s="2">
        <v>125</v>
      </c>
      <c r="D7" s="2">
        <v>125</v>
      </c>
      <c r="E7" s="2">
        <v>125</v>
      </c>
      <c r="F7" s="2">
        <v>125</v>
      </c>
    </row>
    <row r="11" spans="1:10" x14ac:dyDescent="0.3">
      <c r="A11" s="6"/>
      <c r="B11" s="6" t="s">
        <v>5</v>
      </c>
      <c r="C11" s="6" t="s">
        <v>16</v>
      </c>
      <c r="D11" s="6" t="s">
        <v>17</v>
      </c>
      <c r="E11" s="6" t="s">
        <v>18</v>
      </c>
      <c r="F11" s="6" t="s">
        <v>19</v>
      </c>
    </row>
    <row r="12" spans="1:10" x14ac:dyDescent="0.3">
      <c r="A12" s="26" t="s">
        <v>7</v>
      </c>
      <c r="B12" s="27"/>
      <c r="C12" s="27"/>
      <c r="D12" s="27"/>
      <c r="E12" s="27"/>
      <c r="F12" s="27"/>
      <c r="G12" s="37"/>
    </row>
    <row r="13" spans="1:10" x14ac:dyDescent="0.3">
      <c r="A13" s="1" t="s">
        <v>35</v>
      </c>
      <c r="B13" s="28"/>
      <c r="C13" s="28"/>
      <c r="D13" s="28"/>
      <c r="E13" s="28"/>
      <c r="F13" s="28"/>
    </row>
    <row r="14" spans="1:10" x14ac:dyDescent="0.3">
      <c r="A14" s="1" t="s">
        <v>36</v>
      </c>
      <c r="B14" s="29"/>
      <c r="C14" s="29"/>
      <c r="D14" s="29"/>
      <c r="E14" s="29"/>
      <c r="F14" s="29"/>
    </row>
    <row r="15" spans="1:10" x14ac:dyDescent="0.3">
      <c r="A15" s="76" t="s">
        <v>81</v>
      </c>
      <c r="B15" s="29"/>
      <c r="C15" s="29"/>
      <c r="D15" s="29"/>
      <c r="E15" s="29"/>
      <c r="F15" s="29"/>
    </row>
    <row r="16" spans="1:10" x14ac:dyDescent="0.3">
      <c r="A16" s="1" t="s">
        <v>11</v>
      </c>
      <c r="B16" s="19"/>
      <c r="C16" s="19"/>
      <c r="D16" s="19"/>
      <c r="E16" s="19"/>
      <c r="F16" s="19"/>
    </row>
    <row r="17" spans="1:11" x14ac:dyDescent="0.3">
      <c r="A17" s="1" t="s">
        <v>39</v>
      </c>
      <c r="B17" s="19"/>
      <c r="C17" s="19"/>
      <c r="D17" s="19"/>
      <c r="E17" s="19"/>
      <c r="F17" s="19"/>
    </row>
    <row r="18" spans="1:11" x14ac:dyDescent="0.3">
      <c r="A18" s="1" t="s">
        <v>14</v>
      </c>
      <c r="B18" s="19"/>
      <c r="C18" s="19"/>
      <c r="D18" s="19"/>
      <c r="E18" s="19"/>
      <c r="F18" s="19"/>
    </row>
    <row r="19" spans="1:11" x14ac:dyDescent="0.3">
      <c r="A19" s="1" t="s">
        <v>40</v>
      </c>
      <c r="B19" s="19"/>
      <c r="C19" s="19"/>
      <c r="D19" s="19"/>
      <c r="E19" s="19"/>
      <c r="F19" s="19"/>
    </row>
    <row r="22" spans="1:11" x14ac:dyDescent="0.3">
      <c r="A22" s="6"/>
      <c r="B22" s="6" t="s">
        <v>15</v>
      </c>
      <c r="C22" s="6" t="s">
        <v>5</v>
      </c>
      <c r="D22" s="6" t="s">
        <v>16</v>
      </c>
      <c r="E22" s="6" t="s">
        <v>17</v>
      </c>
      <c r="F22" s="6" t="s">
        <v>18</v>
      </c>
      <c r="G22" s="6" t="s">
        <v>19</v>
      </c>
      <c r="H22" s="74"/>
      <c r="I22" s="74"/>
      <c r="J22" s="74"/>
      <c r="K22" s="74"/>
    </row>
    <row r="23" spans="1:11" x14ac:dyDescent="0.3">
      <c r="A23" s="6" t="s">
        <v>20</v>
      </c>
      <c r="B23" s="1"/>
      <c r="C23" s="8"/>
      <c r="D23" s="8"/>
      <c r="E23" s="8"/>
      <c r="F23" s="1"/>
      <c r="G23" s="1"/>
      <c r="I23" s="24"/>
    </row>
    <row r="24" spans="1:11" x14ac:dyDescent="0.3">
      <c r="A24" s="1" t="s">
        <v>13</v>
      </c>
      <c r="B24" s="1"/>
      <c r="C24" s="19"/>
      <c r="D24" s="19"/>
      <c r="E24" s="19"/>
      <c r="F24" s="19"/>
      <c r="G24" s="19"/>
      <c r="H24" s="89"/>
      <c r="I24" s="24"/>
      <c r="K24" s="24"/>
    </row>
    <row r="25" spans="1:11" x14ac:dyDescent="0.3">
      <c r="A25" s="1" t="s">
        <v>61</v>
      </c>
      <c r="B25" s="1"/>
      <c r="C25" s="19"/>
      <c r="D25" s="19"/>
      <c r="E25" s="19"/>
      <c r="F25" s="1"/>
      <c r="G25" s="19"/>
      <c r="H25" s="89"/>
      <c r="I25" s="24"/>
      <c r="K25" s="24"/>
    </row>
    <row r="26" spans="1:11" x14ac:dyDescent="0.3">
      <c r="A26" s="57" t="s">
        <v>4</v>
      </c>
      <c r="B26" s="57"/>
      <c r="C26" s="58"/>
      <c r="D26" s="58"/>
      <c r="E26" s="58"/>
      <c r="F26" s="58"/>
      <c r="G26" s="58"/>
      <c r="H26" s="43"/>
      <c r="I26" s="43"/>
      <c r="J26" s="94"/>
      <c r="K26" s="43"/>
    </row>
    <row r="27" spans="1:11" x14ac:dyDescent="0.3">
      <c r="A27" s="1" t="s">
        <v>23</v>
      </c>
      <c r="B27" s="1"/>
      <c r="C27" s="19"/>
      <c r="D27" s="19"/>
      <c r="E27" s="19"/>
      <c r="I27" s="24"/>
    </row>
    <row r="28" spans="1:11" x14ac:dyDescent="0.3">
      <c r="A28" s="1" t="s">
        <v>24</v>
      </c>
      <c r="B28" s="3"/>
      <c r="C28" s="19"/>
      <c r="D28" s="19"/>
      <c r="E28" s="19"/>
      <c r="F28" s="19"/>
      <c r="G28" s="19"/>
      <c r="H28" s="24"/>
      <c r="I28" s="24"/>
      <c r="J28" s="24"/>
      <c r="K28" s="24"/>
    </row>
    <row r="29" spans="1:11" x14ac:dyDescent="0.3">
      <c r="A29" s="1" t="s">
        <v>4</v>
      </c>
      <c r="B29" s="19"/>
      <c r="C29" s="19"/>
      <c r="D29" s="19"/>
      <c r="E29" s="19"/>
      <c r="F29" s="19"/>
      <c r="G29" s="19"/>
      <c r="H29" s="24"/>
      <c r="I29" s="24"/>
      <c r="J29" s="24"/>
      <c r="K29" s="24"/>
    </row>
    <row r="30" spans="1:11" x14ac:dyDescent="0.3">
      <c r="A30" s="1" t="s">
        <v>26</v>
      </c>
      <c r="B30" s="19"/>
      <c r="C30" s="19"/>
      <c r="D30" s="19"/>
      <c r="E30" s="19"/>
      <c r="F30" s="19"/>
      <c r="G30" s="19"/>
      <c r="H30" s="89"/>
      <c r="I30" s="24"/>
      <c r="J30" s="24"/>
      <c r="K30" s="24"/>
    </row>
    <row r="32" spans="1:11" x14ac:dyDescent="0.3">
      <c r="A32" s="7" t="s">
        <v>60</v>
      </c>
      <c r="B32" s="95">
        <v>0.05</v>
      </c>
    </row>
    <row r="33" spans="1:9" x14ac:dyDescent="0.3">
      <c r="A33" s="7" t="s">
        <v>53</v>
      </c>
      <c r="B33" s="90"/>
    </row>
    <row r="34" spans="1:9" x14ac:dyDescent="0.3">
      <c r="A34" s="7" t="s">
        <v>79</v>
      </c>
      <c r="B34" s="95"/>
    </row>
    <row r="39" spans="1:9" x14ac:dyDescent="0.3">
      <c r="A39" s="75" t="s">
        <v>62</v>
      </c>
      <c r="B39" s="75"/>
      <c r="C39" s="75"/>
      <c r="D39" s="75"/>
      <c r="E39" s="75"/>
      <c r="F39" s="75"/>
      <c r="G39" s="75"/>
      <c r="H39" s="75"/>
      <c r="I39" s="75"/>
    </row>
    <row r="42" spans="1:9" x14ac:dyDescent="0.3">
      <c r="A42" s="1"/>
      <c r="B42" s="6" t="s">
        <v>5</v>
      </c>
      <c r="C42" s="6" t="s">
        <v>16</v>
      </c>
      <c r="D42" s="6" t="s">
        <v>17</v>
      </c>
      <c r="E42" s="6" t="s">
        <v>18</v>
      </c>
      <c r="F42" s="6" t="s">
        <v>19</v>
      </c>
    </row>
    <row r="43" spans="1:9" x14ac:dyDescent="0.3">
      <c r="A43" s="1" t="s">
        <v>32</v>
      </c>
      <c r="B43" s="1">
        <v>6000</v>
      </c>
      <c r="C43" s="1">
        <v>8500</v>
      </c>
      <c r="D43" s="1">
        <v>9000</v>
      </c>
      <c r="E43" s="1">
        <v>8200</v>
      </c>
      <c r="F43" s="1">
        <v>8000</v>
      </c>
    </row>
    <row r="44" spans="1:9" x14ac:dyDescent="0.3">
      <c r="A44" s="1" t="s">
        <v>33</v>
      </c>
      <c r="B44" s="2">
        <v>150</v>
      </c>
      <c r="C44" s="2">
        <v>150</v>
      </c>
      <c r="D44" s="2">
        <v>140</v>
      </c>
      <c r="E44" s="2">
        <v>135</v>
      </c>
      <c r="F44" s="2">
        <v>135</v>
      </c>
    </row>
    <row r="45" spans="1:9" x14ac:dyDescent="0.3">
      <c r="A45" s="1" t="s">
        <v>34</v>
      </c>
      <c r="B45" s="2">
        <v>132</v>
      </c>
      <c r="C45" s="2">
        <v>120</v>
      </c>
      <c r="D45" s="2">
        <v>120</v>
      </c>
      <c r="E45" s="2">
        <v>120</v>
      </c>
      <c r="F45" s="2">
        <v>120</v>
      </c>
    </row>
    <row r="48" spans="1:9" x14ac:dyDescent="0.3">
      <c r="A48" s="6"/>
      <c r="B48" s="6" t="s">
        <v>5</v>
      </c>
      <c r="C48" s="6" t="s">
        <v>16</v>
      </c>
      <c r="D48" s="6" t="s">
        <v>17</v>
      </c>
      <c r="E48" s="6" t="s">
        <v>18</v>
      </c>
      <c r="F48" s="6" t="s">
        <v>19</v>
      </c>
    </row>
    <row r="49" spans="1:10" x14ac:dyDescent="0.3">
      <c r="A49" s="26" t="s">
        <v>7</v>
      </c>
      <c r="B49" s="27"/>
      <c r="C49" s="27"/>
      <c r="D49" s="27"/>
      <c r="E49" s="27"/>
      <c r="F49" s="27"/>
      <c r="G49" s="37"/>
    </row>
    <row r="50" spans="1:10" x14ac:dyDescent="0.3">
      <c r="A50" s="1" t="s">
        <v>35</v>
      </c>
      <c r="B50" s="28"/>
      <c r="C50" s="28"/>
      <c r="D50" s="28"/>
      <c r="E50" s="28"/>
      <c r="F50" s="28"/>
    </row>
    <row r="51" spans="1:10" x14ac:dyDescent="0.3">
      <c r="A51" s="1" t="s">
        <v>36</v>
      </c>
      <c r="B51" s="29"/>
      <c r="C51" s="29"/>
      <c r="D51" s="29"/>
      <c r="E51" s="29"/>
      <c r="F51" s="29"/>
    </row>
    <row r="52" spans="1:10" x14ac:dyDescent="0.3">
      <c r="A52" s="76" t="s">
        <v>81</v>
      </c>
      <c r="B52" s="29"/>
      <c r="C52" s="29"/>
      <c r="D52" s="29"/>
      <c r="E52" s="29"/>
      <c r="F52" s="29"/>
    </row>
    <row r="53" spans="1:10" x14ac:dyDescent="0.3">
      <c r="A53" s="1" t="s">
        <v>11</v>
      </c>
      <c r="B53" s="19"/>
      <c r="C53" s="19"/>
      <c r="D53" s="19"/>
      <c r="E53" s="19"/>
      <c r="F53" s="19"/>
    </row>
    <row r="54" spans="1:10" x14ac:dyDescent="0.3">
      <c r="A54" s="1" t="s">
        <v>39</v>
      </c>
      <c r="B54" s="19"/>
      <c r="C54" s="19"/>
      <c r="D54" s="19"/>
      <c r="E54" s="19"/>
      <c r="F54" s="19"/>
    </row>
    <row r="55" spans="1:10" x14ac:dyDescent="0.3">
      <c r="A55" s="1" t="s">
        <v>84</v>
      </c>
      <c r="B55" s="19"/>
      <c r="C55" s="19"/>
      <c r="D55" s="19"/>
      <c r="E55" s="19"/>
      <c r="F55" s="19"/>
    </row>
    <row r="56" spans="1:10" x14ac:dyDescent="0.3">
      <c r="A56" s="1" t="s">
        <v>14</v>
      </c>
      <c r="B56" s="19"/>
      <c r="C56" s="19"/>
      <c r="D56" s="19"/>
      <c r="E56" s="19"/>
      <c r="F56" s="19"/>
    </row>
    <row r="57" spans="1:10" x14ac:dyDescent="0.3">
      <c r="A57" s="1" t="s">
        <v>40</v>
      </c>
      <c r="B57" s="19"/>
      <c r="C57" s="19"/>
      <c r="D57" s="19"/>
      <c r="E57" s="19"/>
      <c r="F57" s="19"/>
    </row>
    <row r="60" spans="1:10" x14ac:dyDescent="0.3">
      <c r="A60" s="6"/>
      <c r="B60" s="6" t="s">
        <v>15</v>
      </c>
      <c r="C60" s="6" t="s">
        <v>5</v>
      </c>
      <c r="D60" s="6" t="s">
        <v>16</v>
      </c>
      <c r="E60" s="6" t="s">
        <v>17</v>
      </c>
      <c r="F60" s="6" t="s">
        <v>18</v>
      </c>
      <c r="G60" s="6" t="s">
        <v>19</v>
      </c>
      <c r="H60" s="74"/>
      <c r="I60" s="74"/>
    </row>
    <row r="61" spans="1:10" x14ac:dyDescent="0.3">
      <c r="A61" s="6" t="s">
        <v>20</v>
      </c>
      <c r="B61" s="1"/>
      <c r="C61" s="8"/>
      <c r="D61" s="8"/>
      <c r="E61" s="8"/>
      <c r="F61" s="1"/>
      <c r="G61" s="1"/>
      <c r="I61" s="24"/>
    </row>
    <row r="62" spans="1:10" x14ac:dyDescent="0.3">
      <c r="A62" s="1" t="s">
        <v>13</v>
      </c>
      <c r="B62" s="1"/>
      <c r="C62" s="19"/>
      <c r="D62" s="19"/>
      <c r="E62" s="19"/>
      <c r="F62" s="19"/>
      <c r="G62" s="19"/>
      <c r="H62" s="89"/>
      <c r="I62" s="24"/>
    </row>
    <row r="63" spans="1:10" x14ac:dyDescent="0.3">
      <c r="A63" s="1" t="s">
        <v>85</v>
      </c>
      <c r="B63" s="1"/>
      <c r="C63" s="19"/>
      <c r="D63" s="19"/>
      <c r="E63" s="19"/>
      <c r="F63" s="1"/>
      <c r="G63" s="19"/>
      <c r="H63" s="89"/>
      <c r="I63" s="24"/>
    </row>
    <row r="64" spans="1:10" x14ac:dyDescent="0.3">
      <c r="A64" s="57" t="s">
        <v>4</v>
      </c>
      <c r="B64" s="57"/>
      <c r="C64" s="58"/>
      <c r="D64" s="58"/>
      <c r="E64" s="58"/>
      <c r="F64" s="58"/>
      <c r="G64" s="58"/>
      <c r="H64" s="43"/>
      <c r="I64" s="43"/>
      <c r="J64" s="94"/>
    </row>
    <row r="65" spans="1:9" x14ac:dyDescent="0.3">
      <c r="A65" s="1" t="s">
        <v>23</v>
      </c>
      <c r="B65" s="1"/>
      <c r="C65" s="19"/>
      <c r="D65" s="19"/>
      <c r="E65" s="19"/>
      <c r="I65" s="24"/>
    </row>
    <row r="66" spans="1:9" x14ac:dyDescent="0.3">
      <c r="A66" s="1" t="s">
        <v>24</v>
      </c>
      <c r="B66" s="3"/>
      <c r="C66" s="19"/>
      <c r="D66" s="19"/>
      <c r="E66" s="19"/>
      <c r="F66" s="19"/>
      <c r="G66" s="19"/>
      <c r="H66" s="24"/>
      <c r="I66" s="24"/>
    </row>
    <row r="67" spans="1:9" x14ac:dyDescent="0.3">
      <c r="A67" s="1" t="s">
        <v>4</v>
      </c>
      <c r="B67" s="19"/>
      <c r="C67" s="19"/>
      <c r="D67" s="19"/>
      <c r="E67" s="19"/>
      <c r="F67" s="19"/>
      <c r="G67" s="19"/>
      <c r="H67" s="24"/>
      <c r="I67" s="24"/>
    </row>
    <row r="68" spans="1:9" x14ac:dyDescent="0.3">
      <c r="A68" s="1" t="s">
        <v>26</v>
      </c>
      <c r="B68" s="19"/>
      <c r="C68" s="19"/>
      <c r="D68" s="19"/>
      <c r="E68" s="19"/>
      <c r="F68" s="19"/>
      <c r="G68" s="19"/>
      <c r="H68" s="89"/>
      <c r="I68" s="24"/>
    </row>
    <row r="70" spans="1:9" x14ac:dyDescent="0.3">
      <c r="A70" s="7" t="s">
        <v>60</v>
      </c>
      <c r="B70" s="95">
        <v>0.05</v>
      </c>
    </row>
    <row r="71" spans="1:9" x14ac:dyDescent="0.3">
      <c r="A71" s="7" t="s">
        <v>53</v>
      </c>
      <c r="B71" s="90"/>
    </row>
    <row r="72" spans="1:9" x14ac:dyDescent="0.3">
      <c r="A72" s="7" t="s">
        <v>79</v>
      </c>
      <c r="B72" s="95"/>
    </row>
  </sheetData>
  <mergeCells count="2">
    <mergeCell ref="A2:J2"/>
    <mergeCell ref="A39:I3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b6f2b70-d5a1-4544-a145-5b4293f1365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29F2146C75048A695AB3F03D98EF9" ma:contentTypeVersion="13" ma:contentTypeDescription="Crée un document." ma:contentTypeScope="" ma:versionID="a7385996dcac1eeaf34210ea481c93e0">
  <xsd:schema xmlns:xsd="http://www.w3.org/2001/XMLSchema" xmlns:xs="http://www.w3.org/2001/XMLSchema" xmlns:p="http://schemas.microsoft.com/office/2006/metadata/properties" xmlns:ns3="1b6f2b70-d5a1-4544-a145-5b4293f13656" targetNamespace="http://schemas.microsoft.com/office/2006/metadata/properties" ma:root="true" ma:fieldsID="0895ce8fdf5874e636606b1d161ce0ee" ns3:_="">
    <xsd:import namespace="1b6f2b70-d5a1-4544-a145-5b4293f136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f2b70-d5a1-4544-a145-5b4293f136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236C23-C20C-4D80-B79D-0FCFE8F174E0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1b6f2b70-d5a1-4544-a145-5b4293f13656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33065E8-63A6-464A-8CFB-FCD53E4DD1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C029DC-5468-45DD-A592-170AE6BB85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6f2b70-d5a1-4544-a145-5b4293f136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Exemple du cours</vt:lpstr>
      <vt:lpstr>Exercice 1 </vt:lpstr>
      <vt:lpstr>Exercice 2</vt:lpstr>
      <vt:lpstr>Exercice 3</vt:lpstr>
      <vt:lpstr>Exercice 4</vt:lpstr>
      <vt:lpstr>Synthèse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 Eric</dc:creator>
  <cp:lastModifiedBy>Eric Noel</cp:lastModifiedBy>
  <cp:lastPrinted>2024-02-13T11:26:41Z</cp:lastPrinted>
  <dcterms:created xsi:type="dcterms:W3CDTF">2022-07-28T13:38:34Z</dcterms:created>
  <dcterms:modified xsi:type="dcterms:W3CDTF">2026-01-02T09:27:22Z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0x01010021529F2146C75048A695AB3F03D98EF9</vt:lpwstr>
  </property>
  <property fmtid="{D5CDD505-2E9C-101B-9397-08002B2CF9AE}" pid="3" name="WorkbookGuid">
    <vt:lpwstr>d67d8e73-6cdc-41da-a484-43295099fa0e</vt:lpwstr>
  </property>
</Properties>
</file>