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3 CG2P12\2024 2025\Chapitre 1  Les prévisions des ventes\"/>
    </mc:Choice>
  </mc:AlternateContent>
  <xr:revisionPtr revIDLastSave="35" documentId="8_{0E9EFD8B-85AB-4AD3-BD7E-83080C3C7964}" xr6:coauthVersionLast="36" xr6:coauthVersionMax="36" xr10:uidLastSave="{EDD66451-C497-4353-A54F-20F27D05B286}"/>
  <bookViews>
    <workbookView xWindow="0" yWindow="0" windowWidth="28800" windowHeight="11928" xr2:uid="{96C0BC95-C3D7-4C32-9CE4-620A29C8ED3B}"/>
  </bookViews>
  <sheets>
    <sheet name="Exercice 1" sheetId="2" r:id="rId1"/>
    <sheet name="Exercice 2" sheetId="5" r:id="rId2"/>
    <sheet name="Exercice 3" sheetId="4" r:id="rId3"/>
    <sheet name="Exercice 4" sheetId="6" r:id="rId4"/>
    <sheet name="Exercice 5" sheetId="7" r:id="rId5"/>
    <sheet name="Exercice 6" sheetId="8" r:id="rId6"/>
    <sheet name="Exercice 7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8" l="1"/>
  <c r="E34" i="8" s="1"/>
  <c r="B28" i="8"/>
  <c r="B31" i="8" l="1"/>
  <c r="B32" i="8" s="1"/>
  <c r="E32" i="8"/>
  <c r="B33" i="8"/>
  <c r="E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E30" authorId="0" shapeId="0" xr:uid="{82486973-114E-4B1C-833F-1E52B69931A3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sharedStrings.xml><?xml version="1.0" encoding="utf-8"?>
<sst xmlns="http://schemas.openxmlformats.org/spreadsheetml/2006/main" count="65" uniqueCount="41">
  <si>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</si>
  <si>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</si>
  <si>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</si>
  <si>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</si>
  <si>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</si>
  <si>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</si>
  <si>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</si>
  <si>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</si>
  <si>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</si>
  <si>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</si>
  <si>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</si>
  <si>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</si>
  <si>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ANNEES</t>
  </si>
  <si>
    <t>Ventes</t>
  </si>
  <si>
    <t>Mois</t>
  </si>
  <si>
    <t>Quantité vendue</t>
  </si>
  <si>
    <t>PV unitaire</t>
  </si>
  <si>
    <t>CA HT</t>
  </si>
  <si>
    <t>CA TTC</t>
  </si>
  <si>
    <t>Créances au 30/04/N</t>
  </si>
  <si>
    <t>Créances au bilan</t>
  </si>
  <si>
    <t xml:space="preserve">Règlements clients : </t>
  </si>
  <si>
    <t>CA  de janvier</t>
  </si>
  <si>
    <t>CA de février</t>
  </si>
  <si>
    <t>CA de Mars</t>
  </si>
  <si>
    <t>CA d'Avril</t>
  </si>
  <si>
    <t>TOTAL</t>
  </si>
  <si>
    <t>Créances novembre pour janvier</t>
  </si>
  <si>
    <t>Créances décembre</t>
  </si>
  <si>
    <t>CA TTC de décembre N-1</t>
  </si>
  <si>
    <t>Janvier - 55%</t>
  </si>
  <si>
    <t>Février  - 35%</t>
  </si>
  <si>
    <t>10% Décembre</t>
  </si>
  <si>
    <t>55% janvier</t>
  </si>
  <si>
    <t>35% en février</t>
  </si>
  <si>
    <t>BUDGET DES VENTES</t>
  </si>
  <si>
    <t>BUDGET DES ENCAISSEMENTS</t>
  </si>
  <si>
    <t>JANVIER</t>
  </si>
  <si>
    <t>FÉVRIER</t>
  </si>
  <si>
    <t>MARS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</si>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</sst>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C]mmm\-yy;@"/>
    <numFmt numFmtId="166" formatCode="_-* #,##0\ &quot;€&quot;_-;\-* #,##0\ &quot;€&quot;_-;_-* &quot;-&quot;??\ &quot;€&quot;_-;_-@_-"/>
    <numFmt numFmtId="167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justify" vertical="center"/>
    </xf>
    <xf numFmtId="9" fontId="0" fillId="0" borderId="0" xfId="0" applyNumberFormat="1"/>
    <xf numFmtId="166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166" fontId="0" fillId="0" borderId="0" xfId="0" applyNumberForma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44" fontId="4" fillId="0" borderId="0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0" fillId="0" borderId="0" xfId="1" applyFont="1" applyFill="1" applyBorder="1"/>
    <xf numFmtId="44" fontId="0" fillId="2" borderId="0" xfId="1" applyFont="1" applyFill="1"/>
    <xf numFmtId="44" fontId="0" fillId="0" borderId="0" xfId="0" applyNumberFormat="1"/>
    <xf numFmtId="0" fontId="0" fillId="0" borderId="1" xfId="0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167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44" fontId="3" fillId="0" borderId="1" xfId="1" applyFont="1" applyFill="1" applyBorder="1" applyAlignment="1">
      <alignment horizontal="right"/>
    </xf>
    <xf numFmtId="44" fontId="4" fillId="0" borderId="1" xfId="1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6DB2-2EB0-4D07-A949-B94EFE4B4245}">
  <dimension ref="A3:D15"/>
  <sheetViews>
    <sheetView tabSelected="1" workbookViewId="0">
      <selection activeCell="F15" sqref="F15"/>
    </sheetView>
  </sheetViews>
  <sheetFormatPr baseColWidth="10" defaultRowHeight="14.4" x14ac:dyDescent="0.3"/>
  <sheetData>
    <row r="3" spans="1:4" x14ac:dyDescent="0.3">
      <c r="A3" s="2" t="s">
        <v>12</v>
      </c>
      <c r="B3" s="2">
        <v>2022</v>
      </c>
      <c r="C3" s="2">
        <v>2023</v>
      </c>
      <c r="D3" s="2">
        <v>2024</v>
      </c>
    </row>
    <row r="4" spans="1:4" x14ac:dyDescent="0.3">
      <c r="A4" s="2" t="s">
        <v>0</v>
      </c>
      <c r="B4" s="1">
        <v>1200</v>
      </c>
      <c r="C4" s="1">
        <v>2301</v>
      </c>
      <c r="D4" s="1">
        <v>4087</v>
      </c>
    </row>
    <row r="5" spans="1:4" x14ac:dyDescent="0.3">
      <c r="A5" s="2" t="s">
        <v>1</v>
      </c>
      <c r="B5" s="1">
        <v>1284</v>
      </c>
      <c r="C5" s="1">
        <v>2370</v>
      </c>
      <c r="D5" s="1">
        <v>4374</v>
      </c>
    </row>
    <row r="6" spans="1:4" x14ac:dyDescent="0.3">
      <c r="A6" s="2" t="s">
        <v>2</v>
      </c>
      <c r="B6" s="1">
        <v>1336</v>
      </c>
      <c r="C6" s="1">
        <v>2536</v>
      </c>
      <c r="D6" s="1">
        <v>4636</v>
      </c>
    </row>
    <row r="7" spans="1:4" x14ac:dyDescent="0.3">
      <c r="A7" s="2" t="s">
        <v>3</v>
      </c>
      <c r="B7" s="1">
        <v>1389</v>
      </c>
      <c r="C7" s="1">
        <v>2713</v>
      </c>
      <c r="D7" s="1">
        <v>4960</v>
      </c>
    </row>
    <row r="8" spans="1:4" x14ac:dyDescent="0.3">
      <c r="A8" s="2" t="s">
        <v>4</v>
      </c>
      <c r="B8" s="1">
        <v>1486</v>
      </c>
      <c r="C8" s="1">
        <v>2822</v>
      </c>
      <c r="D8" s="1">
        <v>5258</v>
      </c>
    </row>
    <row r="9" spans="1:4" x14ac:dyDescent="0.3">
      <c r="A9" s="2" t="s">
        <v>5</v>
      </c>
      <c r="B9" s="1">
        <v>1591</v>
      </c>
      <c r="C9" s="1">
        <v>2963</v>
      </c>
      <c r="D9" s="1">
        <v>5416</v>
      </c>
    </row>
    <row r="10" spans="1:4" x14ac:dyDescent="0.3">
      <c r="A10" s="2" t="s">
        <v>6</v>
      </c>
      <c r="B10" s="1">
        <v>1638</v>
      </c>
      <c r="C10" s="1">
        <v>3141</v>
      </c>
      <c r="D10" s="1">
        <v>5741</v>
      </c>
    </row>
    <row r="11" spans="1:4" x14ac:dyDescent="0.3">
      <c r="A11" s="2" t="s">
        <v>7</v>
      </c>
      <c r="B11" s="1">
        <v>1736</v>
      </c>
      <c r="C11" s="1">
        <v>3329</v>
      </c>
      <c r="D11" s="1">
        <v>6028</v>
      </c>
    </row>
    <row r="12" spans="1:4" x14ac:dyDescent="0.3">
      <c r="A12" s="2" t="s">
        <v>8</v>
      </c>
      <c r="B12" s="1">
        <v>1823</v>
      </c>
      <c r="C12" s="1">
        <v>3462</v>
      </c>
      <c r="D12" s="1">
        <v>6389</v>
      </c>
    </row>
    <row r="13" spans="1:4" x14ac:dyDescent="0.3">
      <c r="A13" s="2" t="s">
        <v>9</v>
      </c>
      <c r="B13" s="1">
        <v>1896</v>
      </c>
      <c r="C13" s="1">
        <v>3566</v>
      </c>
      <c r="D13" s="1">
        <v>6773</v>
      </c>
    </row>
    <row r="14" spans="1:4" x14ac:dyDescent="0.3">
      <c r="A14" s="2" t="s">
        <v>10</v>
      </c>
      <c r="B14" s="1">
        <v>2010</v>
      </c>
      <c r="C14" s="1">
        <v>3709</v>
      </c>
      <c r="D14" s="1">
        <v>7247</v>
      </c>
    </row>
    <row r="15" spans="1:4" x14ac:dyDescent="0.3">
      <c r="A15" s="2" t="s">
        <v>11</v>
      </c>
      <c r="B15" s="1">
        <v>2151</v>
      </c>
      <c r="C15" s="1">
        <v>3820</v>
      </c>
      <c r="D15" s="1">
        <v>7537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DB67-3A5D-4293-81A4-A03E2FC7CB0F}">
  <dimension ref="A3:D15"/>
  <sheetViews>
    <sheetView workbookViewId="0">
      <selection activeCell="G16" sqref="G16"/>
    </sheetView>
  </sheetViews>
  <sheetFormatPr baseColWidth="10" defaultRowHeight="14.4" x14ac:dyDescent="0.3"/>
  <sheetData>
    <row r="3" spans="1:4" x14ac:dyDescent="0.3">
      <c r="A3" s="2" t="s">
        <v>12</v>
      </c>
      <c r="B3" s="2">
        <v>2022</v>
      </c>
      <c r="C3" s="2">
        <v>2023</v>
      </c>
      <c r="D3" s="2">
        <v>2024</v>
      </c>
    </row>
    <row r="4" spans="1:4" x14ac:dyDescent="0.3">
      <c r="A4" s="2" t="s">
        <v>0</v>
      </c>
      <c r="B4" s="1">
        <v>1400</v>
      </c>
      <c r="C4" s="1">
        <v>1680</v>
      </c>
      <c r="D4" s="1">
        <v>1995</v>
      </c>
    </row>
    <row r="5" spans="1:4" x14ac:dyDescent="0.3">
      <c r="A5" s="2" t="s">
        <v>1</v>
      </c>
      <c r="B5" s="1">
        <v>2200</v>
      </c>
      <c r="C5" s="1">
        <v>2530</v>
      </c>
      <c r="D5" s="1">
        <v>3068</v>
      </c>
    </row>
    <row r="6" spans="1:4" x14ac:dyDescent="0.3">
      <c r="A6" s="2" t="s">
        <v>2</v>
      </c>
      <c r="B6" s="1">
        <v>1300</v>
      </c>
      <c r="C6" s="1">
        <v>1479</v>
      </c>
      <c r="D6" s="1">
        <v>1830</v>
      </c>
    </row>
    <row r="7" spans="1:4" x14ac:dyDescent="0.3">
      <c r="A7" s="2" t="s">
        <v>3</v>
      </c>
      <c r="B7" s="1">
        <v>900</v>
      </c>
      <c r="C7" s="1">
        <v>1114</v>
      </c>
      <c r="D7" s="1">
        <v>1323</v>
      </c>
    </row>
    <row r="8" spans="1:4" x14ac:dyDescent="0.3">
      <c r="A8" s="2" t="s">
        <v>4</v>
      </c>
      <c r="B8" s="1">
        <v>600</v>
      </c>
      <c r="C8" s="1">
        <v>675</v>
      </c>
      <c r="D8" s="1">
        <v>776</v>
      </c>
    </row>
    <row r="9" spans="1:4" x14ac:dyDescent="0.3">
      <c r="A9" s="2" t="s">
        <v>5</v>
      </c>
      <c r="B9" s="1">
        <v>400</v>
      </c>
      <c r="C9" s="1">
        <v>460</v>
      </c>
      <c r="D9" s="1">
        <v>575</v>
      </c>
    </row>
    <row r="10" spans="1:4" x14ac:dyDescent="0.3">
      <c r="A10" s="2" t="s">
        <v>6</v>
      </c>
      <c r="B10" s="1">
        <v>250</v>
      </c>
      <c r="C10" s="1">
        <v>303</v>
      </c>
      <c r="D10" s="1">
        <v>348</v>
      </c>
    </row>
    <row r="11" spans="1:4" x14ac:dyDescent="0.3">
      <c r="A11" s="2" t="s">
        <v>7</v>
      </c>
      <c r="B11" s="1">
        <v>150</v>
      </c>
      <c r="C11" s="1">
        <v>184</v>
      </c>
      <c r="D11" s="1">
        <v>214</v>
      </c>
    </row>
    <row r="12" spans="1:4" x14ac:dyDescent="0.3">
      <c r="A12" s="2" t="s">
        <v>8</v>
      </c>
      <c r="B12" s="1">
        <v>400</v>
      </c>
      <c r="C12" s="1">
        <v>460</v>
      </c>
      <c r="D12" s="1">
        <v>518</v>
      </c>
    </row>
    <row r="13" spans="1:4" x14ac:dyDescent="0.3">
      <c r="A13" s="2" t="s">
        <v>9</v>
      </c>
      <c r="B13" s="1">
        <v>650</v>
      </c>
      <c r="C13" s="1">
        <v>780</v>
      </c>
      <c r="D13" s="1">
        <v>936</v>
      </c>
    </row>
    <row r="14" spans="1:4" x14ac:dyDescent="0.3">
      <c r="A14" s="2" t="s">
        <v>10</v>
      </c>
      <c r="B14" s="1">
        <v>1050</v>
      </c>
      <c r="C14" s="1">
        <v>1221</v>
      </c>
      <c r="D14" s="1">
        <v>1435</v>
      </c>
    </row>
    <row r="15" spans="1:4" x14ac:dyDescent="0.3">
      <c r="A15" s="2" t="s">
        <v>11</v>
      </c>
      <c r="B15" s="1">
        <v>1700</v>
      </c>
      <c r="C15" s="1">
        <v>2125</v>
      </c>
      <c r="D15" s="1">
        <v>2417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EF73-CE35-4C43-A2F2-5B9AF85C6E54}">
  <dimension ref="A3:B39"/>
  <sheetViews>
    <sheetView topLeftCell="A2" workbookViewId="0">
      <selection activeCell="A2" sqref="A1:XFD1048576"/>
    </sheetView>
  </sheetViews>
  <sheetFormatPr baseColWidth="10" defaultRowHeight="14.4" x14ac:dyDescent="0.3"/>
  <cols>
    <col min="2" max="2" width="19.109375" customWidth="1"/>
  </cols>
  <sheetData>
    <row r="3" spans="1:2" x14ac:dyDescent="0.3">
      <c r="A3" s="3" t="s">
        <v>14</v>
      </c>
      <c r="B3" s="3" t="s">
        <v>13</v>
      </c>
    </row>
    <row r="4" spans="1:2" x14ac:dyDescent="0.3">
      <c r="A4" s="4">
        <v>44562</v>
      </c>
      <c r="B4" s="1">
        <v>3750</v>
      </c>
    </row>
    <row r="5" spans="1:2" x14ac:dyDescent="0.3">
      <c r="A5" s="4">
        <v>44593</v>
      </c>
      <c r="B5" s="1">
        <v>3000</v>
      </c>
    </row>
    <row r="6" spans="1:2" x14ac:dyDescent="0.3">
      <c r="A6" s="4">
        <v>44621</v>
      </c>
      <c r="B6" s="1">
        <v>4250</v>
      </c>
    </row>
    <row r="7" spans="1:2" x14ac:dyDescent="0.3">
      <c r="A7" s="4">
        <v>44652</v>
      </c>
      <c r="B7" s="1">
        <v>3500</v>
      </c>
    </row>
    <row r="8" spans="1:2" x14ac:dyDescent="0.3">
      <c r="A8" s="4">
        <v>44682</v>
      </c>
      <c r="B8" s="1">
        <v>2375</v>
      </c>
    </row>
    <row r="9" spans="1:2" x14ac:dyDescent="0.3">
      <c r="A9" s="4">
        <v>44713</v>
      </c>
      <c r="B9" s="1">
        <v>2500</v>
      </c>
    </row>
    <row r="10" spans="1:2" x14ac:dyDescent="0.3">
      <c r="A10" s="4">
        <v>44743</v>
      </c>
      <c r="B10" s="1">
        <v>2000</v>
      </c>
    </row>
    <row r="11" spans="1:2" x14ac:dyDescent="0.3">
      <c r="A11" s="4">
        <v>44774</v>
      </c>
      <c r="B11" s="1">
        <v>1625</v>
      </c>
    </row>
    <row r="12" spans="1:2" x14ac:dyDescent="0.3">
      <c r="A12" s="4">
        <v>44805</v>
      </c>
      <c r="B12" s="1">
        <v>3250</v>
      </c>
    </row>
    <row r="13" spans="1:2" x14ac:dyDescent="0.3">
      <c r="A13" s="4">
        <v>44835</v>
      </c>
      <c r="B13" s="1">
        <v>4500</v>
      </c>
    </row>
    <row r="14" spans="1:2" x14ac:dyDescent="0.3">
      <c r="A14" s="4">
        <v>44866</v>
      </c>
      <c r="B14" s="1">
        <v>4750</v>
      </c>
    </row>
    <row r="15" spans="1:2" x14ac:dyDescent="0.3">
      <c r="A15" s="4">
        <v>44896</v>
      </c>
      <c r="B15" s="1">
        <v>5250</v>
      </c>
    </row>
    <row r="16" spans="1:2" x14ac:dyDescent="0.3">
      <c r="A16" s="4">
        <v>44927</v>
      </c>
      <c r="B16" s="1">
        <v>3800</v>
      </c>
    </row>
    <row r="17" spans="1:2" x14ac:dyDescent="0.3">
      <c r="A17" s="4">
        <v>44958</v>
      </c>
      <c r="B17" s="1">
        <v>3125</v>
      </c>
    </row>
    <row r="18" spans="1:2" x14ac:dyDescent="0.3">
      <c r="A18" s="4">
        <v>44986</v>
      </c>
      <c r="B18" s="1">
        <v>4125</v>
      </c>
    </row>
    <row r="19" spans="1:2" x14ac:dyDescent="0.3">
      <c r="A19" s="4">
        <v>45017</v>
      </c>
      <c r="B19" s="1">
        <v>3000</v>
      </c>
    </row>
    <row r="20" spans="1:2" x14ac:dyDescent="0.3">
      <c r="A20" s="4">
        <v>45047</v>
      </c>
      <c r="B20" s="1">
        <v>2500</v>
      </c>
    </row>
    <row r="21" spans="1:2" x14ac:dyDescent="0.3">
      <c r="A21" s="4">
        <v>45078</v>
      </c>
      <c r="B21" s="1">
        <v>2375</v>
      </c>
    </row>
    <row r="22" spans="1:2" x14ac:dyDescent="0.3">
      <c r="A22" s="4">
        <v>45108</v>
      </c>
      <c r="B22" s="1">
        <v>2125</v>
      </c>
    </row>
    <row r="23" spans="1:2" x14ac:dyDescent="0.3">
      <c r="A23" s="4">
        <v>45139</v>
      </c>
      <c r="B23" s="1">
        <v>1750</v>
      </c>
    </row>
    <row r="24" spans="1:2" x14ac:dyDescent="0.3">
      <c r="A24" s="4">
        <v>45170</v>
      </c>
      <c r="B24" s="1">
        <v>3625</v>
      </c>
    </row>
    <row r="25" spans="1:2" x14ac:dyDescent="0.3">
      <c r="A25" s="4">
        <v>45200</v>
      </c>
      <c r="B25" s="1">
        <v>4875</v>
      </c>
    </row>
    <row r="26" spans="1:2" x14ac:dyDescent="0.3">
      <c r="A26" s="4">
        <v>45231</v>
      </c>
      <c r="B26" s="1">
        <v>5000</v>
      </c>
    </row>
    <row r="27" spans="1:2" x14ac:dyDescent="0.3">
      <c r="A27" s="4">
        <v>45261</v>
      </c>
      <c r="B27" s="1">
        <v>5125</v>
      </c>
    </row>
    <row r="28" spans="1:2" x14ac:dyDescent="0.3">
      <c r="A28" s="4">
        <v>45292</v>
      </c>
      <c r="B28" s="1">
        <v>3920</v>
      </c>
    </row>
    <row r="29" spans="1:2" x14ac:dyDescent="0.3">
      <c r="A29" s="4">
        <v>45323</v>
      </c>
      <c r="B29" s="1">
        <v>3225</v>
      </c>
    </row>
    <row r="30" spans="1:2" x14ac:dyDescent="0.3">
      <c r="A30" s="4">
        <v>45352</v>
      </c>
      <c r="B30" s="1">
        <v>4300</v>
      </c>
    </row>
    <row r="31" spans="1:2" x14ac:dyDescent="0.3">
      <c r="A31" s="4">
        <v>45383</v>
      </c>
      <c r="B31" s="1">
        <v>3010</v>
      </c>
    </row>
    <row r="32" spans="1:2" x14ac:dyDescent="0.3">
      <c r="A32" s="4">
        <v>45413</v>
      </c>
      <c r="B32" s="1">
        <v>2580</v>
      </c>
    </row>
    <row r="33" spans="1:2" x14ac:dyDescent="0.3">
      <c r="A33" s="4">
        <v>45444</v>
      </c>
      <c r="B33" s="1">
        <v>2450</v>
      </c>
    </row>
    <row r="34" spans="1:2" x14ac:dyDescent="0.3">
      <c r="A34" s="4">
        <v>45474</v>
      </c>
      <c r="B34" s="1">
        <v>2300</v>
      </c>
    </row>
    <row r="35" spans="1:2" x14ac:dyDescent="0.3">
      <c r="A35" s="4">
        <v>45505</v>
      </c>
      <c r="B35" s="1">
        <v>1890</v>
      </c>
    </row>
    <row r="36" spans="1:2" x14ac:dyDescent="0.3">
      <c r="A36" s="4">
        <v>45536</v>
      </c>
      <c r="B36" s="1">
        <v>3890</v>
      </c>
    </row>
    <row r="37" spans="1:2" x14ac:dyDescent="0.3">
      <c r="A37" s="4">
        <v>45566</v>
      </c>
      <c r="B37" s="1">
        <v>5050</v>
      </c>
    </row>
    <row r="38" spans="1:2" x14ac:dyDescent="0.3">
      <c r="A38" s="4">
        <v>45597</v>
      </c>
      <c r="B38" s="1">
        <v>5360</v>
      </c>
    </row>
    <row r="39" spans="1:2" x14ac:dyDescent="0.3">
      <c r="A39" s="4">
        <v>45627</v>
      </c>
      <c r="B39" s="1">
        <v>5420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FF45-AF17-4B78-9755-9A3B04D4BB09}">
  <dimension ref="A3:F16"/>
  <sheetViews>
    <sheetView workbookViewId="0">
      <selection activeCell="I30" sqref="I30:I31"/>
    </sheetView>
  </sheetViews>
  <sheetFormatPr baseColWidth="10" defaultRowHeight="14.4" x14ac:dyDescent="0.3"/>
  <sheetData>
    <row r="3" spans="1:6" x14ac:dyDescent="0.3">
      <c r="A3" s="3" t="s">
        <v>14</v>
      </c>
      <c r="B3" s="6" t="s">
        <v>13</v>
      </c>
      <c r="C3" s="6"/>
      <c r="D3" s="6"/>
      <c r="E3" s="6"/>
      <c r="F3" s="6"/>
    </row>
    <row r="4" spans="1:6" x14ac:dyDescent="0.3">
      <c r="A4" s="3"/>
      <c r="B4" s="3">
        <v>2020</v>
      </c>
      <c r="C4" s="1">
        <v>2021</v>
      </c>
      <c r="D4" s="1">
        <v>2022</v>
      </c>
      <c r="E4" s="1">
        <v>2023</v>
      </c>
      <c r="F4" s="1">
        <v>2024</v>
      </c>
    </row>
    <row r="5" spans="1:6" x14ac:dyDescent="0.3">
      <c r="A5" s="1">
        <v>1</v>
      </c>
      <c r="B5" s="5">
        <v>2173</v>
      </c>
      <c r="C5" s="5">
        <v>2194.73</v>
      </c>
      <c r="D5" s="5">
        <v>2260.5718999999999</v>
      </c>
      <c r="E5" s="1">
        <v>2283</v>
      </c>
      <c r="F5" s="1">
        <v>2329</v>
      </c>
    </row>
    <row r="6" spans="1:6" x14ac:dyDescent="0.3">
      <c r="A6" s="1">
        <v>2</v>
      </c>
      <c r="B6" s="5">
        <v>2279</v>
      </c>
      <c r="C6" s="5">
        <v>2347.37</v>
      </c>
      <c r="D6" s="5">
        <v>2394.3173999999999</v>
      </c>
      <c r="E6" s="1">
        <v>2466</v>
      </c>
      <c r="F6" s="1">
        <v>2540</v>
      </c>
    </row>
    <row r="7" spans="1:6" x14ac:dyDescent="0.3">
      <c r="A7" s="1">
        <v>3</v>
      </c>
      <c r="B7" s="5">
        <v>1633</v>
      </c>
      <c r="C7" s="5">
        <v>1665.66</v>
      </c>
      <c r="D7" s="5">
        <v>1698.9732000000001</v>
      </c>
      <c r="E7" s="1">
        <v>1733</v>
      </c>
      <c r="F7" s="1">
        <v>1768</v>
      </c>
    </row>
    <row r="8" spans="1:6" x14ac:dyDescent="0.3">
      <c r="A8" s="1">
        <v>4</v>
      </c>
      <c r="B8" s="5">
        <v>1759</v>
      </c>
      <c r="C8" s="5">
        <v>1776.59</v>
      </c>
      <c r="D8" s="5">
        <v>1812.1217999999999</v>
      </c>
      <c r="E8" s="1">
        <v>1848</v>
      </c>
      <c r="F8" s="1">
        <v>1903</v>
      </c>
    </row>
    <row r="9" spans="1:6" x14ac:dyDescent="0.3">
      <c r="A9" s="1">
        <v>5</v>
      </c>
      <c r="B9" s="5">
        <v>2365</v>
      </c>
      <c r="C9" s="5">
        <v>2388.65</v>
      </c>
      <c r="D9" s="5">
        <v>2412.5365000000002</v>
      </c>
      <c r="E9" s="1">
        <v>2485</v>
      </c>
      <c r="F9" s="1">
        <v>2510</v>
      </c>
    </row>
    <row r="10" spans="1:6" x14ac:dyDescent="0.3">
      <c r="A10" s="1">
        <v>6</v>
      </c>
      <c r="B10" s="5">
        <v>1779</v>
      </c>
      <c r="C10" s="5">
        <v>1832.3700000000001</v>
      </c>
      <c r="D10" s="5">
        <v>1869.0174000000002</v>
      </c>
      <c r="E10" s="1">
        <v>1925</v>
      </c>
      <c r="F10" s="1">
        <v>1983</v>
      </c>
    </row>
    <row r="11" spans="1:6" x14ac:dyDescent="0.3">
      <c r="A11" s="1">
        <v>7</v>
      </c>
      <c r="B11" s="5">
        <v>1649</v>
      </c>
      <c r="C11" s="5">
        <v>1698.47</v>
      </c>
      <c r="D11" s="5">
        <v>1715.4547</v>
      </c>
      <c r="E11" s="1">
        <v>1733</v>
      </c>
      <c r="F11" s="1">
        <v>1768</v>
      </c>
    </row>
    <row r="12" spans="1:6" x14ac:dyDescent="0.3">
      <c r="A12" s="1">
        <v>8</v>
      </c>
      <c r="B12" s="5">
        <v>1767</v>
      </c>
      <c r="C12" s="5">
        <v>1802.34</v>
      </c>
      <c r="D12" s="5">
        <v>1856.4102</v>
      </c>
      <c r="E12" s="1">
        <v>1875</v>
      </c>
      <c r="F12" s="1">
        <v>1894</v>
      </c>
    </row>
    <row r="13" spans="1:6" x14ac:dyDescent="0.3">
      <c r="A13" s="1">
        <v>9</v>
      </c>
      <c r="B13" s="5">
        <v>2226</v>
      </c>
      <c r="C13" s="5">
        <v>2292.7800000000002</v>
      </c>
      <c r="D13" s="5">
        <v>2338.6356000000001</v>
      </c>
      <c r="E13" s="1">
        <v>2385</v>
      </c>
      <c r="F13" s="1">
        <v>2409</v>
      </c>
    </row>
    <row r="14" spans="1:6" x14ac:dyDescent="0.3">
      <c r="A14" s="1">
        <v>10</v>
      </c>
      <c r="B14" s="5">
        <v>2239</v>
      </c>
      <c r="C14" s="5">
        <v>2306.17</v>
      </c>
      <c r="D14" s="5">
        <v>2329.2317000000003</v>
      </c>
      <c r="E14" s="1">
        <v>2353</v>
      </c>
      <c r="F14" s="1">
        <v>2400</v>
      </c>
    </row>
    <row r="15" spans="1:6" x14ac:dyDescent="0.3">
      <c r="A15" s="1">
        <v>11</v>
      </c>
      <c r="B15" s="5">
        <v>2287</v>
      </c>
      <c r="C15" s="5">
        <v>2309.87</v>
      </c>
      <c r="D15" s="5">
        <v>2332.9686999999999</v>
      </c>
      <c r="E15" s="1">
        <v>2356</v>
      </c>
      <c r="F15" s="1">
        <v>2427</v>
      </c>
    </row>
    <row r="16" spans="1:6" x14ac:dyDescent="0.3">
      <c r="A16" s="1">
        <v>12</v>
      </c>
      <c r="B16" s="5">
        <v>1628</v>
      </c>
      <c r="C16" s="5">
        <v>1676.8400000000001</v>
      </c>
      <c r="D16" s="5">
        <v>1727.1452000000002</v>
      </c>
      <c r="E16" s="1">
        <v>1779</v>
      </c>
      <c r="F16" s="1">
        <v>1832</v>
      </c>
    </row>
  </sheetData>
  <mergeCells count="1"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F083-F4F1-46DB-93A7-8DFBA1F4E295}">
  <dimension ref="A3:B39"/>
  <sheetViews>
    <sheetView workbookViewId="0">
      <selection activeCell="G10" sqref="G10"/>
    </sheetView>
  </sheetViews>
  <sheetFormatPr baseColWidth="10" defaultRowHeight="14.4" x14ac:dyDescent="0.3"/>
  <cols>
    <col min="2" max="2" width="19.109375" customWidth="1"/>
  </cols>
  <sheetData>
    <row r="3" spans="1:2" x14ac:dyDescent="0.3">
      <c r="A3" s="3" t="s">
        <v>14</v>
      </c>
      <c r="B3" s="3" t="s">
        <v>13</v>
      </c>
    </row>
    <row r="4" spans="1:2" x14ac:dyDescent="0.3">
      <c r="A4" s="4">
        <v>44562</v>
      </c>
      <c r="B4" s="1">
        <v>3750</v>
      </c>
    </row>
    <row r="5" spans="1:2" x14ac:dyDescent="0.3">
      <c r="A5" s="4">
        <v>44593</v>
      </c>
      <c r="B5" s="1">
        <v>3000</v>
      </c>
    </row>
    <row r="6" spans="1:2" x14ac:dyDescent="0.3">
      <c r="A6" s="4">
        <v>44621</v>
      </c>
      <c r="B6" s="1">
        <v>4250</v>
      </c>
    </row>
    <row r="7" spans="1:2" x14ac:dyDescent="0.3">
      <c r="A7" s="4">
        <v>44652</v>
      </c>
      <c r="B7" s="1">
        <v>3500</v>
      </c>
    </row>
    <row r="8" spans="1:2" x14ac:dyDescent="0.3">
      <c r="A8" s="4">
        <v>44682</v>
      </c>
      <c r="B8" s="1">
        <v>2375</v>
      </c>
    </row>
    <row r="9" spans="1:2" x14ac:dyDescent="0.3">
      <c r="A9" s="4">
        <v>44713</v>
      </c>
      <c r="B9" s="1">
        <v>2500</v>
      </c>
    </row>
    <row r="10" spans="1:2" x14ac:dyDescent="0.3">
      <c r="A10" s="4">
        <v>44743</v>
      </c>
      <c r="B10" s="1">
        <v>2000</v>
      </c>
    </row>
    <row r="11" spans="1:2" x14ac:dyDescent="0.3">
      <c r="A11" s="4">
        <v>44774</v>
      </c>
      <c r="B11" s="1">
        <v>1625</v>
      </c>
    </row>
    <row r="12" spans="1:2" x14ac:dyDescent="0.3">
      <c r="A12" s="4">
        <v>44805</v>
      </c>
      <c r="B12" s="1">
        <v>3250</v>
      </c>
    </row>
    <row r="13" spans="1:2" x14ac:dyDescent="0.3">
      <c r="A13" s="4">
        <v>44835</v>
      </c>
      <c r="B13" s="1">
        <v>4500</v>
      </c>
    </row>
    <row r="14" spans="1:2" x14ac:dyDescent="0.3">
      <c r="A14" s="4">
        <v>44866</v>
      </c>
      <c r="B14" s="1">
        <v>4750</v>
      </c>
    </row>
    <row r="15" spans="1:2" x14ac:dyDescent="0.3">
      <c r="A15" s="4">
        <v>44896</v>
      </c>
      <c r="B15" s="1">
        <v>5250</v>
      </c>
    </row>
    <row r="16" spans="1:2" x14ac:dyDescent="0.3">
      <c r="A16" s="4">
        <v>44927</v>
      </c>
      <c r="B16" s="1">
        <v>3800</v>
      </c>
    </row>
    <row r="17" spans="1:2" x14ac:dyDescent="0.3">
      <c r="A17" s="4">
        <v>44958</v>
      </c>
      <c r="B17" s="1">
        <v>3125</v>
      </c>
    </row>
    <row r="18" spans="1:2" x14ac:dyDescent="0.3">
      <c r="A18" s="4">
        <v>44986</v>
      </c>
      <c r="B18" s="1">
        <v>4125</v>
      </c>
    </row>
    <row r="19" spans="1:2" x14ac:dyDescent="0.3">
      <c r="A19" s="4">
        <v>45017</v>
      </c>
      <c r="B19" s="1">
        <v>3000</v>
      </c>
    </row>
    <row r="20" spans="1:2" x14ac:dyDescent="0.3">
      <c r="A20" s="4">
        <v>45047</v>
      </c>
      <c r="B20" s="1">
        <v>2500</v>
      </c>
    </row>
    <row r="21" spans="1:2" x14ac:dyDescent="0.3">
      <c r="A21" s="4">
        <v>45078</v>
      </c>
      <c r="B21" s="1">
        <v>2375</v>
      </c>
    </row>
    <row r="22" spans="1:2" x14ac:dyDescent="0.3">
      <c r="A22" s="4">
        <v>45108</v>
      </c>
      <c r="B22" s="1">
        <v>2125</v>
      </c>
    </row>
    <row r="23" spans="1:2" x14ac:dyDescent="0.3">
      <c r="A23" s="4">
        <v>45139</v>
      </c>
      <c r="B23" s="1">
        <v>1750</v>
      </c>
    </row>
    <row r="24" spans="1:2" x14ac:dyDescent="0.3">
      <c r="A24" s="4">
        <v>45170</v>
      </c>
      <c r="B24" s="1">
        <v>3625</v>
      </c>
    </row>
    <row r="25" spans="1:2" x14ac:dyDescent="0.3">
      <c r="A25" s="4">
        <v>45200</v>
      </c>
      <c r="B25" s="1">
        <v>4875</v>
      </c>
    </row>
    <row r="26" spans="1:2" x14ac:dyDescent="0.3">
      <c r="A26" s="4">
        <v>45231</v>
      </c>
      <c r="B26" s="1">
        <v>5000</v>
      </c>
    </row>
    <row r="27" spans="1:2" x14ac:dyDescent="0.3">
      <c r="A27" s="4">
        <v>45261</v>
      </c>
      <c r="B27" s="1">
        <v>5125</v>
      </c>
    </row>
    <row r="28" spans="1:2" x14ac:dyDescent="0.3">
      <c r="A28" s="4">
        <v>45292</v>
      </c>
      <c r="B28" s="1">
        <v>3920</v>
      </c>
    </row>
    <row r="29" spans="1:2" x14ac:dyDescent="0.3">
      <c r="A29" s="4">
        <v>45323</v>
      </c>
      <c r="B29" s="1">
        <v>3225</v>
      </c>
    </row>
    <row r="30" spans="1:2" x14ac:dyDescent="0.3">
      <c r="A30" s="4">
        <v>45352</v>
      </c>
      <c r="B30" s="1">
        <v>4300</v>
      </c>
    </row>
    <row r="31" spans="1:2" x14ac:dyDescent="0.3">
      <c r="A31" s="4">
        <v>45383</v>
      </c>
      <c r="B31" s="1">
        <v>3010</v>
      </c>
    </row>
    <row r="32" spans="1:2" x14ac:dyDescent="0.3">
      <c r="A32" s="4">
        <v>45413</v>
      </c>
      <c r="B32" s="1">
        <v>2580</v>
      </c>
    </row>
    <row r="33" spans="1:2" x14ac:dyDescent="0.3">
      <c r="A33" s="4">
        <v>45444</v>
      </c>
      <c r="B33" s="1">
        <v>2450</v>
      </c>
    </row>
    <row r="34" spans="1:2" x14ac:dyDescent="0.3">
      <c r="A34" s="4">
        <v>45474</v>
      </c>
      <c r="B34" s="1">
        <v>2300</v>
      </c>
    </row>
    <row r="35" spans="1:2" x14ac:dyDescent="0.3">
      <c r="A35" s="4">
        <v>45505</v>
      </c>
      <c r="B35" s="1">
        <v>1890</v>
      </c>
    </row>
    <row r="36" spans="1:2" x14ac:dyDescent="0.3">
      <c r="A36" s="4">
        <v>45536</v>
      </c>
      <c r="B36" s="1">
        <v>3890</v>
      </c>
    </row>
    <row r="37" spans="1:2" x14ac:dyDescent="0.3">
      <c r="A37" s="4">
        <v>45566</v>
      </c>
      <c r="B37" s="1">
        <v>5050</v>
      </c>
    </row>
    <row r="38" spans="1:2" x14ac:dyDescent="0.3">
      <c r="A38" s="4">
        <v>45597</v>
      </c>
      <c r="B38" s="1">
        <v>5360</v>
      </c>
    </row>
    <row r="39" spans="1:2" x14ac:dyDescent="0.3">
      <c r="A39" s="4">
        <v>45627</v>
      </c>
      <c r="B39" s="1">
        <v>5420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1B57-B0C1-42D8-8AF6-8D297655EBEF}">
  <dimension ref="A2:H34"/>
  <sheetViews>
    <sheetView showGridLines="0" workbookViewId="0">
      <selection activeCell="I11" sqref="I11"/>
    </sheetView>
  </sheetViews>
  <sheetFormatPr baseColWidth="10" defaultRowHeight="14.4" x14ac:dyDescent="0.3"/>
  <cols>
    <col min="1" max="1" width="24.44140625" customWidth="1"/>
    <col min="2" max="3" width="15.44140625" bestFit="1" customWidth="1"/>
    <col min="4" max="4" width="25" customWidth="1"/>
    <col min="5" max="5" width="18.109375" customWidth="1"/>
    <col min="6" max="6" width="19.33203125" bestFit="1" customWidth="1"/>
    <col min="8" max="8" width="13.88671875" bestFit="1" customWidth="1"/>
  </cols>
  <sheetData>
    <row r="2" spans="1:8" x14ac:dyDescent="0.3">
      <c r="A2" s="28" t="s">
        <v>35</v>
      </c>
      <c r="B2" s="28"/>
      <c r="C2" s="28"/>
      <c r="D2" s="28"/>
      <c r="E2" s="28"/>
      <c r="F2" s="7"/>
      <c r="G2" s="8"/>
    </row>
    <row r="3" spans="1:8" x14ac:dyDescent="0.3">
      <c r="A3" s="1"/>
      <c r="B3" s="3" t="s">
        <v>37</v>
      </c>
      <c r="C3" s="3" t="s">
        <v>38</v>
      </c>
      <c r="D3" s="3" t="s">
        <v>39</v>
      </c>
      <c r="E3" s="3" t="s">
        <v>40</v>
      </c>
      <c r="F3" s="7"/>
      <c r="G3" s="8"/>
    </row>
    <row r="4" spans="1:8" x14ac:dyDescent="0.3">
      <c r="A4" s="1" t="s">
        <v>15</v>
      </c>
      <c r="B4" s="24"/>
      <c r="C4" s="24"/>
      <c r="D4" s="24"/>
      <c r="E4" s="24"/>
      <c r="F4" s="7"/>
      <c r="G4" s="8"/>
    </row>
    <row r="5" spans="1:8" x14ac:dyDescent="0.3">
      <c r="A5" s="1" t="s">
        <v>16</v>
      </c>
      <c r="B5" s="25"/>
      <c r="C5" s="25"/>
      <c r="D5" s="25"/>
      <c r="E5" s="25"/>
    </row>
    <row r="6" spans="1:8" x14ac:dyDescent="0.3">
      <c r="A6" s="1" t="s">
        <v>17</v>
      </c>
      <c r="B6" s="26"/>
      <c r="C6" s="26"/>
      <c r="D6" s="26"/>
      <c r="E6" s="26"/>
      <c r="H6" s="9"/>
    </row>
    <row r="7" spans="1:8" x14ac:dyDescent="0.3">
      <c r="A7" s="10" t="s">
        <v>18</v>
      </c>
      <c r="B7" s="27"/>
      <c r="C7" s="27"/>
      <c r="D7" s="27"/>
      <c r="E7" s="27"/>
    </row>
    <row r="8" spans="1:8" x14ac:dyDescent="0.3">
      <c r="A8" s="11"/>
      <c r="B8" s="12"/>
      <c r="C8" s="12"/>
      <c r="D8" s="12"/>
      <c r="E8" s="12"/>
    </row>
    <row r="10" spans="1:8" x14ac:dyDescent="0.3">
      <c r="A10" s="28" t="s">
        <v>36</v>
      </c>
      <c r="B10" s="28"/>
      <c r="C10" s="28"/>
      <c r="D10" s="28"/>
      <c r="E10" s="28"/>
      <c r="F10" s="28"/>
    </row>
    <row r="11" spans="1:8" x14ac:dyDescent="0.3">
      <c r="A11" s="13"/>
      <c r="B11" s="3" t="s">
        <v>37</v>
      </c>
      <c r="C11" s="3" t="s">
        <v>38</v>
      </c>
      <c r="D11" s="3" t="s">
        <v>39</v>
      </c>
      <c r="E11" s="3" t="s">
        <v>40</v>
      </c>
      <c r="F11" s="3" t="s">
        <v>19</v>
      </c>
    </row>
    <row r="12" spans="1:8" x14ac:dyDescent="0.3">
      <c r="A12" s="14" t="s">
        <v>20</v>
      </c>
      <c r="B12" s="29"/>
      <c r="C12" s="29"/>
      <c r="D12" s="15"/>
      <c r="E12" s="15"/>
      <c r="F12" s="15"/>
    </row>
    <row r="13" spans="1:8" x14ac:dyDescent="0.3">
      <c r="A13" s="13" t="s">
        <v>21</v>
      </c>
      <c r="B13" s="15"/>
      <c r="C13" s="15"/>
      <c r="D13" s="15"/>
      <c r="E13" s="15"/>
      <c r="F13" s="15"/>
    </row>
    <row r="14" spans="1:8" x14ac:dyDescent="0.3">
      <c r="A14" s="13" t="s">
        <v>22</v>
      </c>
      <c r="B14" s="15"/>
      <c r="C14" s="15"/>
      <c r="D14" s="15"/>
      <c r="E14" s="15"/>
      <c r="F14" s="15"/>
    </row>
    <row r="15" spans="1:8" x14ac:dyDescent="0.3">
      <c r="A15" s="13" t="s">
        <v>23</v>
      </c>
      <c r="B15" s="15"/>
      <c r="C15" s="15"/>
      <c r="D15" s="15"/>
      <c r="E15" s="15"/>
      <c r="F15" s="15"/>
    </row>
    <row r="16" spans="1:8" x14ac:dyDescent="0.3">
      <c r="A16" s="13" t="s">
        <v>24</v>
      </c>
      <c r="B16" s="15"/>
      <c r="C16" s="15"/>
      <c r="D16" s="15"/>
      <c r="E16" s="15"/>
      <c r="F16" s="15"/>
    </row>
    <row r="17" spans="1:8" x14ac:dyDescent="0.3">
      <c r="A17" s="13" t="s">
        <v>25</v>
      </c>
      <c r="B17" s="15"/>
      <c r="C17" s="15"/>
      <c r="D17" s="15"/>
      <c r="E17" s="15"/>
      <c r="F17" s="15"/>
    </row>
    <row r="18" spans="1:8" x14ac:dyDescent="0.3">
      <c r="A18" s="13" t="s">
        <v>26</v>
      </c>
      <c r="B18" s="30"/>
      <c r="C18" s="30"/>
      <c r="D18" s="30"/>
      <c r="E18" s="30"/>
      <c r="F18" s="30"/>
      <c r="H18" s="9"/>
    </row>
    <row r="19" spans="1:8" x14ac:dyDescent="0.3">
      <c r="A19" s="16"/>
      <c r="B19" s="17"/>
      <c r="C19" s="17"/>
      <c r="D19" s="17"/>
      <c r="E19" s="17"/>
      <c r="F19" s="17"/>
      <c r="H19" s="9"/>
    </row>
    <row r="20" spans="1:8" x14ac:dyDescent="0.3">
      <c r="A20" s="16"/>
      <c r="B20" s="17"/>
      <c r="C20" s="17"/>
      <c r="D20" s="17"/>
      <c r="E20" s="17"/>
      <c r="F20" s="17"/>
      <c r="H20" s="9"/>
    </row>
    <row r="21" spans="1:8" x14ac:dyDescent="0.3">
      <c r="A21" s="16"/>
      <c r="B21" s="17"/>
      <c r="C21" s="17"/>
      <c r="D21" s="17"/>
      <c r="E21" s="17"/>
      <c r="F21" s="17"/>
      <c r="H21" s="9"/>
    </row>
    <row r="22" spans="1:8" x14ac:dyDescent="0.3">
      <c r="A22" s="16"/>
      <c r="B22" s="17"/>
      <c r="C22" s="17"/>
      <c r="D22" s="17"/>
      <c r="E22" s="17"/>
      <c r="F22" s="17"/>
      <c r="H22" s="9"/>
    </row>
    <row r="23" spans="1:8" x14ac:dyDescent="0.3">
      <c r="A23" s="16"/>
      <c r="B23" s="17"/>
      <c r="C23" s="17"/>
      <c r="D23" s="17"/>
      <c r="E23" s="17"/>
      <c r="F23" s="17"/>
      <c r="H23" s="9"/>
    </row>
    <row r="24" spans="1:8" x14ac:dyDescent="0.3">
      <c r="A24" s="16"/>
      <c r="B24" s="17"/>
      <c r="C24" s="17"/>
      <c r="D24" s="17"/>
      <c r="E24" s="17"/>
      <c r="F24" s="17"/>
      <c r="H24" s="9"/>
    </row>
    <row r="25" spans="1:8" x14ac:dyDescent="0.3">
      <c r="A25" s="16"/>
      <c r="B25" s="17"/>
      <c r="C25" s="17"/>
      <c r="D25" s="17"/>
      <c r="E25" s="17"/>
      <c r="F25" s="17"/>
      <c r="H25" s="9"/>
    </row>
    <row r="26" spans="1:8" x14ac:dyDescent="0.3">
      <c r="A26" s="16"/>
      <c r="B26" s="17"/>
      <c r="C26" s="17"/>
      <c r="D26" s="17"/>
      <c r="E26" s="17"/>
      <c r="F26" s="17"/>
      <c r="H26" s="9"/>
    </row>
    <row r="28" spans="1:8" ht="28.8" x14ac:dyDescent="0.3">
      <c r="A28" s="18" t="s">
        <v>27</v>
      </c>
      <c r="B28" s="19">
        <f>2500000*0.35</f>
        <v>875000</v>
      </c>
    </row>
    <row r="30" spans="1:8" x14ac:dyDescent="0.3">
      <c r="A30" s="20" t="s">
        <v>28</v>
      </c>
      <c r="B30" s="20"/>
      <c r="D30" s="21" t="s">
        <v>29</v>
      </c>
      <c r="E30" s="22">
        <f>2246400/0.9</f>
        <v>2496000</v>
      </c>
    </row>
    <row r="31" spans="1:8" x14ac:dyDescent="0.3">
      <c r="A31" s="19" t="s">
        <v>30</v>
      </c>
      <c r="B31" s="19">
        <f>+E30*0.55</f>
        <v>1372800</v>
      </c>
    </row>
    <row r="32" spans="1:8" x14ac:dyDescent="0.3">
      <c r="A32" s="19" t="s">
        <v>31</v>
      </c>
      <c r="B32" s="19">
        <f>B31/0.55*0.35</f>
        <v>873600</v>
      </c>
      <c r="D32" s="21" t="s">
        <v>32</v>
      </c>
      <c r="E32" s="23">
        <f>E30*0.1</f>
        <v>249600</v>
      </c>
    </row>
    <row r="33" spans="1:5" x14ac:dyDescent="0.3">
      <c r="A33" s="19" t="s">
        <v>26</v>
      </c>
      <c r="B33" s="19">
        <f>B31+B32</f>
        <v>2246400</v>
      </c>
      <c r="D33" t="s">
        <v>33</v>
      </c>
      <c r="E33" s="23">
        <f>E30*0.55</f>
        <v>1372800</v>
      </c>
    </row>
    <row r="34" spans="1:5" x14ac:dyDescent="0.3">
      <c r="D34" s="21" t="s">
        <v>34</v>
      </c>
      <c r="E34" s="23">
        <f>E30*0.35</f>
        <v>873600</v>
      </c>
    </row>
  </sheetData>
  <mergeCells count="3">
    <mergeCell ref="A30:B30"/>
    <mergeCell ref="A2:E2"/>
    <mergeCell ref="A10:F10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7122-EFB8-455C-8531-DC306CDA422C}">
  <dimension ref="A2:B15"/>
  <sheetViews>
    <sheetView workbookViewId="0">
      <selection activeCell="G7" sqref="G7"/>
    </sheetView>
  </sheetViews>
  <sheetFormatPr baseColWidth="10" defaultRowHeight="14.4" x14ac:dyDescent="0.3"/>
  <sheetData>
    <row r="2" spans="1:2" ht="15" thickBot="1" x14ac:dyDescent="0.35"/>
    <row r="3" spans="1:2" ht="15" thickBot="1" x14ac:dyDescent="0.35">
      <c r="A3" s="31" t="s">
        <v>14</v>
      </c>
      <c r="B3" s="32" t="s">
        <v>13</v>
      </c>
    </row>
    <row r="4" spans="1:2" ht="15" thickBot="1" x14ac:dyDescent="0.35">
      <c r="A4" s="33">
        <v>1</v>
      </c>
      <c r="B4" s="34">
        <v>3580</v>
      </c>
    </row>
    <row r="5" spans="1:2" ht="15" thickBot="1" x14ac:dyDescent="0.35">
      <c r="A5" s="33">
        <v>2</v>
      </c>
      <c r="B5" s="34">
        <v>5283</v>
      </c>
    </row>
    <row r="6" spans="1:2" ht="15" thickBot="1" x14ac:dyDescent="0.35">
      <c r="A6" s="33">
        <v>3</v>
      </c>
      <c r="B6" s="34">
        <v>7344</v>
      </c>
    </row>
    <row r="7" spans="1:2" ht="15" thickBot="1" x14ac:dyDescent="0.35">
      <c r="A7" s="33">
        <v>4</v>
      </c>
      <c r="B7" s="34">
        <v>4029</v>
      </c>
    </row>
    <row r="8" spans="1:2" ht="15" thickBot="1" x14ac:dyDescent="0.35">
      <c r="A8" s="33">
        <v>5</v>
      </c>
      <c r="B8" s="34">
        <v>6859</v>
      </c>
    </row>
    <row r="9" spans="1:2" ht="15" thickBot="1" x14ac:dyDescent="0.35">
      <c r="A9" s="33">
        <v>6</v>
      </c>
      <c r="B9" s="34">
        <v>5941</v>
      </c>
    </row>
    <row r="10" spans="1:2" ht="15" thickBot="1" x14ac:dyDescent="0.35">
      <c r="A10" s="33">
        <v>7</v>
      </c>
      <c r="B10" s="34">
        <v>7145</v>
      </c>
    </row>
    <row r="11" spans="1:2" ht="15" thickBot="1" x14ac:dyDescent="0.35">
      <c r="A11" s="33">
        <v>8</v>
      </c>
      <c r="B11" s="34">
        <v>5224</v>
      </c>
    </row>
    <row r="12" spans="1:2" ht="15" thickBot="1" x14ac:dyDescent="0.35">
      <c r="A12" s="33">
        <v>9</v>
      </c>
      <c r="B12" s="34">
        <v>4702</v>
      </c>
    </row>
    <row r="13" spans="1:2" ht="15" thickBot="1" x14ac:dyDescent="0.35">
      <c r="A13" s="33">
        <v>10</v>
      </c>
      <c r="B13" s="34">
        <v>5553</v>
      </c>
    </row>
    <row r="14" spans="1:2" ht="15" thickBot="1" x14ac:dyDescent="0.35">
      <c r="A14" s="33">
        <v>11</v>
      </c>
      <c r="B14" s="34">
        <v>6000</v>
      </c>
    </row>
    <row r="15" spans="1:2" ht="15" thickBot="1" x14ac:dyDescent="0.35">
      <c r="A15" s="33">
        <v>12</v>
      </c>
      <c r="B15" s="34">
        <v>3451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2022-05-02T13:12:46Z</dcterms:created>
  <dcterms:modified xsi:type="dcterms:W3CDTF">2024-07-30T11:47:26Z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dc7e4b21-1ed2-451c-9bdf-7b94264da2fb</vt:lpwstr>
  </property>
</Properties>
</file>